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workbookProtection workbookPassword="CBCB" lockStructure="1"/>
  <bookViews>
    <workbookView xWindow="-15" yWindow="9195" windowWidth="19065" windowHeight="2970" tabRatio="446"/>
  </bookViews>
  <sheets>
    <sheet name="VÝKONY" sheetId="4" r:id="rId1"/>
    <sheet name="Vývoj výkonů + graf" sheetId="5" r:id="rId2"/>
    <sheet name="Vývoj teplot + graf" sheetId="3" r:id="rId3"/>
    <sheet name="teploty" sheetId="1" state="hidden" r:id="rId4"/>
    <sheet name="VÝKONY a NÁKLADY" sheetId="2" state="hidden" r:id="rId5"/>
  </sheets>
  <calcPr calcId="145621"/>
</workbook>
</file>

<file path=xl/calcChain.xml><?xml version="1.0" encoding="utf-8"?>
<calcChain xmlns="http://schemas.openxmlformats.org/spreadsheetml/2006/main">
  <c r="B50" i="4" l="1"/>
  <c r="I119" i="2" l="1"/>
  <c r="J119" i="2" s="1"/>
  <c r="E61" i="5" l="1"/>
  <c r="F135" i="5"/>
  <c r="E135" i="5"/>
  <c r="D135" i="5"/>
  <c r="C135" i="5"/>
  <c r="B135" i="5"/>
  <c r="F128" i="5"/>
  <c r="E128" i="5"/>
  <c r="D128" i="5"/>
  <c r="C128" i="5"/>
  <c r="B128" i="5"/>
  <c r="F121" i="5"/>
  <c r="E121" i="5"/>
  <c r="D121" i="5"/>
  <c r="C121" i="5"/>
  <c r="B121" i="5"/>
  <c r="F114" i="5"/>
  <c r="E114" i="5"/>
  <c r="D114" i="5"/>
  <c r="C114" i="5"/>
  <c r="B114" i="5"/>
  <c r="F106" i="5"/>
  <c r="E106" i="5"/>
  <c r="D106" i="5"/>
  <c r="C106" i="5"/>
  <c r="B106" i="5"/>
  <c r="F99" i="5"/>
  <c r="E99" i="5"/>
  <c r="D99" i="5"/>
  <c r="C99" i="5"/>
  <c r="B99" i="5"/>
  <c r="F92" i="5"/>
  <c r="E92" i="5"/>
  <c r="D92" i="5"/>
  <c r="C92" i="5"/>
  <c r="B92" i="5"/>
  <c r="F85" i="5"/>
  <c r="E85" i="5"/>
  <c r="D85" i="5"/>
  <c r="C85" i="5"/>
  <c r="B85" i="5"/>
  <c r="F78" i="5"/>
  <c r="E78" i="5"/>
  <c r="D78" i="5"/>
  <c r="C78" i="5"/>
  <c r="B78" i="5"/>
  <c r="F71" i="5"/>
  <c r="E71" i="5"/>
  <c r="D71" i="5"/>
  <c r="C71" i="5"/>
  <c r="B71" i="5"/>
  <c r="F64" i="5"/>
  <c r="D64" i="5"/>
  <c r="C64" i="5"/>
  <c r="B64" i="5"/>
  <c r="E64" i="5"/>
  <c r="F57" i="5"/>
  <c r="E57" i="5"/>
  <c r="D57" i="5"/>
  <c r="C57" i="5"/>
  <c r="B57" i="5"/>
  <c r="F50" i="5"/>
  <c r="E50" i="5"/>
  <c r="D50" i="5"/>
  <c r="C50" i="5"/>
  <c r="B50" i="5"/>
  <c r="F43" i="5"/>
  <c r="E43" i="5"/>
  <c r="D43" i="5"/>
  <c r="C43" i="5"/>
  <c r="B43" i="5"/>
  <c r="F36" i="5"/>
  <c r="E36" i="5"/>
  <c r="D36" i="5"/>
  <c r="C36" i="5"/>
  <c r="B36" i="5"/>
  <c r="F29" i="5"/>
  <c r="E29" i="5"/>
  <c r="D29" i="5"/>
  <c r="C29" i="5"/>
  <c r="B29" i="5"/>
  <c r="F22" i="5"/>
  <c r="E22" i="5"/>
  <c r="D22" i="5"/>
  <c r="C22" i="5"/>
  <c r="B22" i="5"/>
  <c r="F15" i="5"/>
  <c r="E15" i="5"/>
  <c r="D15" i="5"/>
  <c r="C15" i="5"/>
  <c r="B15" i="5"/>
  <c r="F8" i="5"/>
  <c r="E8" i="5"/>
  <c r="D8" i="5"/>
  <c r="C8" i="5"/>
  <c r="B8" i="5"/>
  <c r="T4" i="3"/>
  <c r="G17" i="3" s="1"/>
  <c r="T5" i="3"/>
  <c r="G18" i="3" s="1"/>
  <c r="T3" i="3"/>
  <c r="G16" i="3" s="1"/>
  <c r="S4" i="3"/>
  <c r="F17" i="3" s="1"/>
  <c r="S5" i="3"/>
  <c r="F18" i="3" s="1"/>
  <c r="S6" i="3"/>
  <c r="F19" i="3" s="1"/>
  <c r="S7" i="3"/>
  <c r="F20" i="3" s="1"/>
  <c r="S8" i="3"/>
  <c r="F21" i="3" s="1"/>
  <c r="S3" i="3"/>
  <c r="F16" i="3" s="1"/>
  <c r="R4" i="3"/>
  <c r="E17" i="3" s="1"/>
  <c r="R5" i="3"/>
  <c r="E18" i="3" s="1"/>
  <c r="R6" i="3"/>
  <c r="E19" i="3" s="1"/>
  <c r="R7" i="3"/>
  <c r="E20" i="3" s="1"/>
  <c r="R8" i="3"/>
  <c r="E21" i="3" s="1"/>
  <c r="R3" i="3"/>
  <c r="E16" i="3" s="1"/>
  <c r="Q4" i="3"/>
  <c r="D17" i="3" s="1"/>
  <c r="Q5" i="3"/>
  <c r="D18" i="3" s="1"/>
  <c r="Q6" i="3"/>
  <c r="D19" i="3" s="1"/>
  <c r="Q7" i="3"/>
  <c r="D20" i="3" s="1"/>
  <c r="Q8" i="3"/>
  <c r="D21" i="3" s="1"/>
  <c r="Q2" i="3"/>
  <c r="D15" i="3" s="1"/>
  <c r="Q3" i="3"/>
  <c r="D16" i="3" s="1"/>
  <c r="P4" i="3"/>
  <c r="C17" i="3" s="1"/>
  <c r="P5" i="3"/>
  <c r="C18" i="3" s="1"/>
  <c r="P6" i="3"/>
  <c r="C19" i="3" s="1"/>
  <c r="P7" i="3"/>
  <c r="C20" i="3" s="1"/>
  <c r="P8" i="3"/>
  <c r="C21" i="3" s="1"/>
  <c r="P3" i="3"/>
  <c r="C16" i="3" s="1"/>
  <c r="O4" i="3"/>
  <c r="B17" i="3" s="1"/>
  <c r="O5" i="3"/>
  <c r="B18" i="3" s="1"/>
  <c r="O6" i="3"/>
  <c r="B19" i="3" s="1"/>
  <c r="O7" i="3"/>
  <c r="B20" i="3" s="1"/>
  <c r="O8" i="3"/>
  <c r="B21" i="3" s="1"/>
  <c r="O3" i="3"/>
  <c r="B16" i="3" s="1"/>
  <c r="N4" i="3"/>
  <c r="N5" i="3"/>
  <c r="N6" i="3"/>
  <c r="N7" i="3"/>
  <c r="N8" i="3"/>
  <c r="N3" i="3"/>
  <c r="M4" i="3"/>
  <c r="M5" i="3"/>
  <c r="M6" i="3"/>
  <c r="M7" i="3"/>
  <c r="M8" i="3"/>
  <c r="M3" i="3"/>
  <c r="L4" i="3"/>
  <c r="L5" i="3"/>
  <c r="L6" i="3"/>
  <c r="L7" i="3"/>
  <c r="L8" i="3"/>
  <c r="L3" i="3"/>
  <c r="K4" i="3"/>
  <c r="K5" i="3"/>
  <c r="K6" i="3"/>
  <c r="K7" i="3"/>
  <c r="K8" i="3"/>
  <c r="K3" i="3"/>
  <c r="J4" i="3"/>
  <c r="J5" i="3"/>
  <c r="J6" i="3"/>
  <c r="J7" i="3"/>
  <c r="J8" i="3"/>
  <c r="J3" i="3"/>
  <c r="I4" i="3"/>
  <c r="I5" i="3"/>
  <c r="I6" i="3"/>
  <c r="I7" i="3"/>
  <c r="I8" i="3"/>
  <c r="I3" i="3"/>
  <c r="H4" i="3"/>
  <c r="H5" i="3"/>
  <c r="H6" i="3"/>
  <c r="H7" i="3"/>
  <c r="H8" i="3"/>
  <c r="H3" i="3"/>
  <c r="G8" i="3"/>
  <c r="G4" i="3"/>
  <c r="G5" i="3"/>
  <c r="G6" i="3"/>
  <c r="G7" i="3"/>
  <c r="G3" i="3"/>
  <c r="F4" i="3"/>
  <c r="F5" i="3"/>
  <c r="F6" i="3"/>
  <c r="F7" i="3"/>
  <c r="F8" i="3"/>
  <c r="F3" i="3"/>
  <c r="E4" i="3"/>
  <c r="E5" i="3"/>
  <c r="E6" i="3"/>
  <c r="E7" i="3"/>
  <c r="E8" i="3"/>
  <c r="E3" i="3"/>
  <c r="D4" i="3"/>
  <c r="D5" i="3"/>
  <c r="D6" i="3"/>
  <c r="D7" i="3"/>
  <c r="D8" i="3"/>
  <c r="D3" i="3"/>
  <c r="C4" i="3"/>
  <c r="C5" i="3"/>
  <c r="C6" i="3"/>
  <c r="C7" i="3"/>
  <c r="C8" i="3"/>
  <c r="C3" i="3"/>
  <c r="B5" i="3"/>
  <c r="B6" i="3"/>
  <c r="B7" i="3"/>
  <c r="B8" i="3"/>
  <c r="B4" i="3"/>
  <c r="B3" i="3"/>
  <c r="F135" i="4"/>
  <c r="E135" i="4"/>
  <c r="D135" i="4"/>
  <c r="C135" i="4"/>
  <c r="B135" i="4"/>
  <c r="F128" i="4"/>
  <c r="E128" i="4"/>
  <c r="D128" i="4"/>
  <c r="C128" i="4"/>
  <c r="B128" i="4"/>
  <c r="F121" i="4"/>
  <c r="E121" i="4"/>
  <c r="D121" i="4"/>
  <c r="C121" i="4"/>
  <c r="B121" i="4"/>
  <c r="F114" i="4"/>
  <c r="E114" i="4"/>
  <c r="D114" i="4"/>
  <c r="C114" i="4"/>
  <c r="B114" i="4"/>
  <c r="F106" i="4"/>
  <c r="E106" i="4"/>
  <c r="D106" i="4"/>
  <c r="C106" i="4"/>
  <c r="B106" i="4"/>
  <c r="F99" i="4"/>
  <c r="E99" i="4"/>
  <c r="D99" i="4"/>
  <c r="C99" i="4"/>
  <c r="B99" i="4"/>
  <c r="F92" i="4"/>
  <c r="E92" i="4"/>
  <c r="D92" i="4"/>
  <c r="C92" i="4"/>
  <c r="B92" i="4"/>
  <c r="F85" i="4"/>
  <c r="E85" i="4"/>
  <c r="D85" i="4"/>
  <c r="C85" i="4"/>
  <c r="B85" i="4"/>
  <c r="F78" i="4"/>
  <c r="E78" i="4"/>
  <c r="D78" i="4"/>
  <c r="C78" i="4"/>
  <c r="B78" i="4"/>
  <c r="F71" i="4"/>
  <c r="E71" i="4"/>
  <c r="D71" i="4"/>
  <c r="C71" i="4"/>
  <c r="B71" i="4"/>
  <c r="F64" i="4"/>
  <c r="D64" i="4"/>
  <c r="C64" i="4"/>
  <c r="B64" i="4"/>
  <c r="E61" i="4"/>
  <c r="E64" i="4" s="1"/>
  <c r="F57" i="4"/>
  <c r="E57" i="4"/>
  <c r="D57" i="4"/>
  <c r="C57" i="4"/>
  <c r="B57" i="4"/>
  <c r="F50" i="4"/>
  <c r="E50" i="4"/>
  <c r="D50" i="4"/>
  <c r="C50" i="4"/>
  <c r="F43" i="4"/>
  <c r="E43" i="4"/>
  <c r="D43" i="4"/>
  <c r="C43" i="4"/>
  <c r="B43" i="4"/>
  <c r="F36" i="4"/>
  <c r="E36" i="4"/>
  <c r="D36" i="4"/>
  <c r="C36" i="4"/>
  <c r="B36" i="4"/>
  <c r="F29" i="4"/>
  <c r="E29" i="4"/>
  <c r="D29" i="4"/>
  <c r="C29" i="4"/>
  <c r="B29" i="4"/>
  <c r="F22" i="4"/>
  <c r="E22" i="4"/>
  <c r="D22" i="4"/>
  <c r="C22" i="4"/>
  <c r="B22" i="4"/>
  <c r="F15" i="4"/>
  <c r="E15" i="4"/>
  <c r="D15" i="4"/>
  <c r="C15" i="4"/>
  <c r="B15" i="4"/>
  <c r="F8" i="4"/>
  <c r="E8" i="4"/>
  <c r="D8" i="4"/>
  <c r="C8" i="4"/>
  <c r="B8" i="4"/>
  <c r="CL24" i="1"/>
  <c r="CC38" i="1"/>
  <c r="CX43" i="1"/>
  <c r="CO99" i="1"/>
  <c r="N100" i="1"/>
  <c r="BK101" i="1"/>
  <c r="AF106" i="1"/>
  <c r="AR107" i="1"/>
  <c r="CF111" i="1"/>
  <c r="B112" i="1"/>
  <c r="AC112" i="1"/>
  <c r="CR116" i="1"/>
  <c r="DM124" i="1"/>
  <c r="BT130" i="1"/>
  <c r="DG196" i="1"/>
  <c r="BW199" i="1"/>
  <c r="K201" i="1"/>
  <c r="CU205" i="1"/>
  <c r="AO208" i="1"/>
  <c r="DD209" i="1"/>
  <c r="AL211" i="1"/>
  <c r="Q213" i="1"/>
  <c r="Z213" i="1"/>
  <c r="BA216" i="1"/>
  <c r="DA217" i="1"/>
  <c r="T224" i="1"/>
  <c r="W227" i="1"/>
  <c r="CI227" i="1"/>
  <c r="H228" i="1"/>
  <c r="DS233" i="1"/>
  <c r="E235" i="1"/>
  <c r="AI236" i="1"/>
  <c r="BZ237" i="1"/>
  <c r="BN238" i="1"/>
  <c r="AX240" i="1"/>
  <c r="BH240" i="1"/>
  <c r="DJ240" i="1"/>
  <c r="DP240" i="1"/>
  <c r="AF244" i="1"/>
  <c r="BE246" i="1"/>
  <c r="BQ247" i="1"/>
  <c r="AU260" i="1"/>
  <c r="J2" i="2"/>
  <c r="J3" i="2"/>
  <c r="J4" i="2"/>
  <c r="J5" i="2"/>
  <c r="J6" i="2"/>
  <c r="B8" i="2"/>
  <c r="C8" i="2"/>
  <c r="D8" i="2"/>
  <c r="E8" i="2"/>
  <c r="F8" i="2"/>
  <c r="G8" i="2"/>
  <c r="H8" i="2"/>
  <c r="I8" i="2"/>
  <c r="J8" i="2" s="1"/>
  <c r="J9" i="2"/>
  <c r="J10" i="2"/>
  <c r="J11" i="2"/>
  <c r="J12" i="2"/>
  <c r="J13" i="2"/>
  <c r="J14" i="2"/>
  <c r="B15" i="2"/>
  <c r="C15" i="2"/>
  <c r="D15" i="2"/>
  <c r="E15" i="2"/>
  <c r="F15" i="2"/>
  <c r="G15" i="2"/>
  <c r="H15" i="2"/>
  <c r="I15" i="2"/>
  <c r="J15" i="2"/>
  <c r="J16" i="2"/>
  <c r="J17" i="2"/>
  <c r="J18" i="2"/>
  <c r="J19" i="2"/>
  <c r="J20" i="2"/>
  <c r="B22" i="2"/>
  <c r="C22" i="2"/>
  <c r="D22" i="2"/>
  <c r="E22" i="2"/>
  <c r="F22" i="2"/>
  <c r="G22" i="2"/>
  <c r="H22" i="2"/>
  <c r="I22" i="2"/>
  <c r="J22" i="2" s="1"/>
  <c r="J24" i="2"/>
  <c r="J25" i="2"/>
  <c r="J26" i="2"/>
  <c r="J27" i="2"/>
  <c r="J28" i="2"/>
  <c r="B29" i="2"/>
  <c r="C29" i="2"/>
  <c r="D29" i="2"/>
  <c r="E29" i="2"/>
  <c r="F29" i="2"/>
  <c r="G29" i="2"/>
  <c r="H29" i="2"/>
  <c r="I29" i="2"/>
  <c r="J29" i="2" s="1"/>
  <c r="J30" i="2"/>
  <c r="I31" i="2"/>
  <c r="J31" i="2" s="1"/>
  <c r="I32" i="2"/>
  <c r="J32" i="2" s="1"/>
  <c r="I33" i="2"/>
  <c r="J33" i="2" s="1"/>
  <c r="I34" i="2"/>
  <c r="J34" i="2" s="1"/>
  <c r="I35" i="2"/>
  <c r="J35" i="2" s="1"/>
  <c r="B36" i="2"/>
  <c r="C36" i="2"/>
  <c r="D36" i="2"/>
  <c r="E36" i="2"/>
  <c r="F36" i="2"/>
  <c r="G36" i="2"/>
  <c r="H36" i="2"/>
  <c r="I38" i="2"/>
  <c r="J38" i="2" s="1"/>
  <c r="I39" i="2"/>
  <c r="J39" i="2" s="1"/>
  <c r="I40" i="2"/>
  <c r="J40" i="2" s="1"/>
  <c r="I41" i="2"/>
  <c r="J41" i="2" s="1"/>
  <c r="I42" i="2"/>
  <c r="J42" i="2" s="1"/>
  <c r="B43" i="2"/>
  <c r="C43" i="2"/>
  <c r="D43" i="2"/>
  <c r="E43" i="2"/>
  <c r="F43" i="2"/>
  <c r="G43" i="2"/>
  <c r="H43" i="2"/>
  <c r="I45" i="2"/>
  <c r="J45" i="2" s="1"/>
  <c r="I46" i="2"/>
  <c r="J46" i="2" s="1"/>
  <c r="I47" i="2"/>
  <c r="J47" i="2" s="1"/>
  <c r="I48" i="2"/>
  <c r="J48" i="2" s="1"/>
  <c r="B50" i="2"/>
  <c r="C50" i="2"/>
  <c r="D50" i="2"/>
  <c r="E50" i="2"/>
  <c r="F50" i="2"/>
  <c r="G50" i="2"/>
  <c r="H50" i="2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B57" i="2"/>
  <c r="C57" i="2"/>
  <c r="D57" i="2"/>
  <c r="E57" i="2"/>
  <c r="F57" i="2"/>
  <c r="G57" i="2"/>
  <c r="H57" i="2"/>
  <c r="I58" i="2"/>
  <c r="I59" i="2"/>
  <c r="I60" i="2"/>
  <c r="E61" i="2"/>
  <c r="E64" i="2" s="1"/>
  <c r="I61" i="2"/>
  <c r="J61" i="2" s="1"/>
  <c r="J64" i="2" s="1"/>
  <c r="I62" i="2"/>
  <c r="I63" i="2"/>
  <c r="B64" i="2"/>
  <c r="C64" i="2"/>
  <c r="D64" i="2"/>
  <c r="F64" i="2"/>
  <c r="G64" i="2"/>
  <c r="H64" i="2"/>
  <c r="I65" i="2"/>
  <c r="J65" i="2" s="1"/>
  <c r="I66" i="2"/>
  <c r="J66" i="2" s="1"/>
  <c r="I67" i="2"/>
  <c r="J67" i="2" s="1"/>
  <c r="I68" i="2"/>
  <c r="J68" i="2" s="1"/>
  <c r="I69" i="2"/>
  <c r="J69" i="2" s="1"/>
  <c r="B71" i="2"/>
  <c r="C71" i="2"/>
  <c r="D71" i="2"/>
  <c r="E71" i="2"/>
  <c r="F71" i="2"/>
  <c r="G71" i="2"/>
  <c r="H71" i="2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B78" i="2"/>
  <c r="C78" i="2"/>
  <c r="D78" i="2"/>
  <c r="E78" i="2"/>
  <c r="F78" i="2"/>
  <c r="G78" i="2"/>
  <c r="H78" i="2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J84" i="2"/>
  <c r="B85" i="2"/>
  <c r="C85" i="2"/>
  <c r="D85" i="2"/>
  <c r="E85" i="2"/>
  <c r="F85" i="2"/>
  <c r="G85" i="2"/>
  <c r="H85" i="2"/>
  <c r="I85" i="2"/>
  <c r="J86" i="2"/>
  <c r="I87" i="2"/>
  <c r="J87" i="2" s="1"/>
  <c r="I88" i="2"/>
  <c r="J88" i="2" s="1"/>
  <c r="I89" i="2"/>
  <c r="J89" i="2" s="1"/>
  <c r="I90" i="2"/>
  <c r="J90" i="2" s="1"/>
  <c r="I91" i="2"/>
  <c r="J91" i="2" s="1"/>
  <c r="B92" i="2"/>
  <c r="C92" i="2"/>
  <c r="D92" i="2"/>
  <c r="E92" i="2"/>
  <c r="F92" i="2"/>
  <c r="G92" i="2"/>
  <c r="H92" i="2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B99" i="2"/>
  <c r="C99" i="2"/>
  <c r="D99" i="2"/>
  <c r="E99" i="2"/>
  <c r="F99" i="2"/>
  <c r="G99" i="2"/>
  <c r="H99" i="2"/>
  <c r="I100" i="2"/>
  <c r="J100" i="2" s="1"/>
  <c r="I101" i="2"/>
  <c r="J101" i="2" s="1"/>
  <c r="I102" i="2"/>
  <c r="J102" i="2" s="1"/>
  <c r="I103" i="2"/>
  <c r="J103" i="2" s="1"/>
  <c r="I104" i="2"/>
  <c r="J104" i="2" s="1"/>
  <c r="B106" i="2"/>
  <c r="C106" i="2"/>
  <c r="D106" i="2"/>
  <c r="E106" i="2"/>
  <c r="F106" i="2"/>
  <c r="G106" i="2"/>
  <c r="H106" i="2"/>
  <c r="I107" i="2"/>
  <c r="J107" i="2"/>
  <c r="I108" i="2"/>
  <c r="J108" i="2" s="1"/>
  <c r="I109" i="2"/>
  <c r="J109" i="2" s="1"/>
  <c r="I110" i="2"/>
  <c r="J110" i="2" s="1"/>
  <c r="J111" i="2"/>
  <c r="I112" i="2"/>
  <c r="J112" i="2" s="1"/>
  <c r="I113" i="2"/>
  <c r="J113" i="2" s="1"/>
  <c r="B114" i="2"/>
  <c r="C114" i="2"/>
  <c r="D114" i="2"/>
  <c r="E114" i="2"/>
  <c r="F114" i="2"/>
  <c r="G114" i="2"/>
  <c r="H114" i="2"/>
  <c r="I115" i="2"/>
  <c r="J115" i="2" s="1"/>
  <c r="I116" i="2"/>
  <c r="J116" i="2" s="1"/>
  <c r="I117" i="2"/>
  <c r="J117" i="2" s="1"/>
  <c r="I118" i="2"/>
  <c r="J118" i="2" s="1"/>
  <c r="B121" i="2"/>
  <c r="C121" i="2"/>
  <c r="D121" i="2"/>
  <c r="E121" i="2"/>
  <c r="F121" i="2"/>
  <c r="G121" i="2"/>
  <c r="H121" i="2"/>
  <c r="I122" i="2"/>
  <c r="J122" i="2" s="1"/>
  <c r="I123" i="2"/>
  <c r="J123" i="2" s="1"/>
  <c r="I124" i="2"/>
  <c r="J124" i="2" s="1"/>
  <c r="I125" i="2"/>
  <c r="J125" i="2" s="1"/>
  <c r="I126" i="2"/>
  <c r="J126" i="2" s="1"/>
  <c r="I127" i="2"/>
  <c r="J127" i="2" s="1"/>
  <c r="B128" i="2"/>
  <c r="C128" i="2"/>
  <c r="D128" i="2"/>
  <c r="E128" i="2"/>
  <c r="F128" i="2"/>
  <c r="G128" i="2"/>
  <c r="H128" i="2"/>
  <c r="I129" i="2"/>
  <c r="J129" i="2" s="1"/>
  <c r="I130" i="2"/>
  <c r="J130" i="2" s="1"/>
  <c r="I131" i="2"/>
  <c r="J131" i="2" s="1"/>
  <c r="B135" i="2"/>
  <c r="C135" i="2"/>
  <c r="D135" i="2"/>
  <c r="E135" i="2"/>
  <c r="F135" i="2"/>
  <c r="G135" i="2"/>
  <c r="H135" i="2"/>
  <c r="I64" i="2" l="1"/>
  <c r="J121" i="2"/>
  <c r="I43" i="2"/>
  <c r="J43" i="2" s="1"/>
  <c r="I135" i="2"/>
  <c r="I128" i="2"/>
  <c r="J128" i="2"/>
  <c r="I114" i="2"/>
  <c r="J114" i="2" s="1"/>
  <c r="I106" i="2"/>
  <c r="I99" i="2"/>
  <c r="I57" i="2"/>
  <c r="I121" i="2"/>
  <c r="I92" i="2"/>
  <c r="I71" i="2"/>
  <c r="J71" i="2" s="1"/>
  <c r="J57" i="2"/>
  <c r="J135" i="2"/>
  <c r="J85" i="2"/>
  <c r="J106" i="2"/>
  <c r="J99" i="2"/>
  <c r="J92" i="2"/>
  <c r="I36" i="2"/>
  <c r="J36" i="2" s="1"/>
  <c r="I50" i="2"/>
  <c r="J50" i="2" s="1"/>
</calcChain>
</file>

<file path=xl/comments1.xml><?xml version="1.0" encoding="utf-8"?>
<comments xmlns="http://schemas.openxmlformats.org/spreadsheetml/2006/main">
  <authors>
    <author>Leszek Gryga</author>
  </authors>
  <commentList>
    <comment ref="H1" authorId="0">
      <text>
        <r>
          <rPr>
            <b/>
            <sz val="9"/>
            <color indexed="81"/>
            <rFont val="Tahoma"/>
            <family val="2"/>
            <charset val="238"/>
          </rPr>
          <t>Pohotovost + vedení denních záznamů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" authorId="0">
      <text>
        <r>
          <rPr>
            <b/>
            <sz val="9"/>
            <color indexed="81"/>
            <rFont val="Tahoma"/>
            <family val="2"/>
            <charset val="238"/>
          </rPr>
          <t>Výkony + Pohotovost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<sst xmlns="http://schemas.openxmlformats.org/spreadsheetml/2006/main" count="116" uniqueCount="41">
  <si>
    <t xml:space="preserve">Průměrná teplota °C </t>
  </si>
  <si>
    <t>CELKEM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</si>
  <si>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</si>
  <si>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Počet odpracovaných strojohodin traktorů s</t>
    </r>
    <r>
      <rPr>
        <b/>
        <sz val="8"/>
        <rFont val="Arial"/>
        <family val="2"/>
        <charset val="238"/>
      </rPr>
      <t> </t>
    </r>
    <r>
      <rPr>
        <b/>
        <sz val="8"/>
        <rFont val="Arial CE"/>
        <charset val="238"/>
      </rPr>
      <t xml:space="preserve">radlicemi </t>
    </r>
  </si>
  <si>
    <t>Spotřeba chemických posypových materiálů ( t )</t>
  </si>
  <si>
    <t>Spotřeba inertních posypových materiálů ( t )</t>
  </si>
  <si>
    <t>říjen</t>
  </si>
  <si>
    <t>listopad</t>
  </si>
  <si>
    <t>prosinec</t>
  </si>
  <si>
    <t>leden</t>
  </si>
  <si>
    <t>únor</t>
  </si>
  <si>
    <t>březen</t>
  </si>
  <si>
    <t>duben</t>
  </si>
  <si>
    <t>1997/1998</t>
  </si>
  <si>
    <t>1998/1999</t>
  </si>
  <si>
    <t>1999/2000</t>
  </si>
  <si>
    <t>2000/2001</t>
  </si>
  <si>
    <t>2001/2002</t>
  </si>
  <si>
    <t>2002/2003</t>
  </si>
  <si>
    <t>2003/2004</t>
  </si>
  <si>
    <t>2004/2005</t>
  </si>
  <si>
    <t>2006/2007</t>
  </si>
  <si>
    <t>2005/2006</t>
  </si>
  <si>
    <t>2007/2008</t>
  </si>
  <si>
    <t>2008/2009</t>
  </si>
  <si>
    <t>2009/2010</t>
  </si>
  <si>
    <t>2010/2011</t>
  </si>
  <si>
    <t>2011/2012</t>
  </si>
  <si>
    <t>2012/2013</t>
  </si>
  <si>
    <t>2013/2014</t>
  </si>
  <si>
    <t>2014/2015</t>
  </si>
  <si>
    <t>2015/2016</t>
  </si>
  <si>
    <t>Počet ujetých kilometrů</t>
  </si>
  <si>
    <r>
      <t>Počet strojohodin traktorů s</t>
    </r>
    <r>
      <rPr>
        <b/>
        <sz val="8"/>
        <rFont val="Arial"/>
        <family val="2"/>
        <charset val="238"/>
      </rPr>
      <t> </t>
    </r>
    <r>
      <rPr>
        <b/>
        <sz val="8"/>
        <rFont val="Arial CE"/>
        <charset val="238"/>
      </rPr>
      <t xml:space="preserve">radlicemi </t>
    </r>
  </si>
  <si>
    <t xml:space="preserve">Počet strojohodin traktorů s radlicemi </t>
  </si>
  <si>
    <t>Výkony (Kč)</t>
  </si>
  <si>
    <t>Spotřeba chemických posypových materiálů (t)</t>
  </si>
  <si>
    <t>Spotřeba inertních posypových materiálů (t)</t>
  </si>
  <si>
    <t>Pohotovost (Kč)</t>
  </si>
  <si>
    <t>Náklady (Kč)</t>
  </si>
  <si>
    <r>
      <t>Náklady včetně</t>
    </r>
    <r>
      <rPr>
        <sz val="8"/>
        <rFont val="Arial"/>
        <family val="2"/>
        <charset val="238"/>
      </rPr>
      <t> </t>
    </r>
    <r>
      <rPr>
        <sz val="8"/>
        <rFont val="Arial CE"/>
        <charset val="238"/>
      </rPr>
      <t>DPH (Kč)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</si>
</sst>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"/>
    <numFmt numFmtId="165" formatCode="_-* #,##0.00&quot; Kč&quot;_-;\-* #,##0.00&quot; Kč&quot;_-;_-* \-??&quot; Kč&quot;_-;_-@_-"/>
  </numFmts>
  <fonts count="15" x14ac:knownFonts="1"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6"/>
      <color indexed="10"/>
      <name val="Arial CE"/>
      <family val="2"/>
      <charset val="238"/>
    </font>
    <font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3" fillId="0" borderId="0" applyFill="0" applyBorder="0" applyAlignment="0" applyProtection="0"/>
  </cellStyleXfs>
  <cellXfs count="129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/>
    <xf numFmtId="4" fontId="1" fillId="0" borderId="2" xfId="0" applyNumberFormat="1" applyFont="1" applyBorder="1" applyAlignment="1"/>
    <xf numFmtId="4" fontId="1" fillId="0" borderId="1" xfId="0" applyNumberFormat="1" applyFont="1" applyBorder="1"/>
    <xf numFmtId="4" fontId="1" fillId="0" borderId="2" xfId="0" applyNumberFormat="1" applyFont="1" applyBorder="1"/>
    <xf numFmtId="0" fontId="1" fillId="0" borderId="3" xfId="0" applyFont="1" applyBorder="1" applyAlignment="1">
      <alignment vertical="center"/>
    </xf>
    <xf numFmtId="164" fontId="1" fillId="0" borderId="4" xfId="0" applyNumberFormat="1" applyFont="1" applyBorder="1"/>
    <xf numFmtId="4" fontId="1" fillId="0" borderId="5" xfId="0" applyNumberFormat="1" applyFont="1" applyBorder="1" applyAlignment="1"/>
    <xf numFmtId="164" fontId="1" fillId="0" borderId="6" xfId="0" applyNumberFormat="1" applyFont="1" applyBorder="1"/>
    <xf numFmtId="4" fontId="1" fillId="0" borderId="7" xfId="0" applyNumberFormat="1" applyFont="1" applyBorder="1" applyAlignment="1"/>
    <xf numFmtId="4" fontId="1" fillId="0" borderId="5" xfId="0" applyNumberFormat="1" applyFont="1" applyBorder="1"/>
    <xf numFmtId="4" fontId="1" fillId="0" borderId="7" xfId="0" applyNumberFormat="1" applyFont="1" applyBorder="1"/>
    <xf numFmtId="4" fontId="1" fillId="0" borderId="5" xfId="0" applyNumberFormat="1" applyFont="1" applyBorder="1" applyAlignment="1">
      <alignment horizontal="right"/>
    </xf>
    <xf numFmtId="164" fontId="1" fillId="0" borderId="8" xfId="0" applyNumberFormat="1" applyFont="1" applyBorder="1"/>
    <xf numFmtId="4" fontId="1" fillId="0" borderId="9" xfId="0" applyNumberFormat="1" applyFont="1" applyBorder="1"/>
    <xf numFmtId="4" fontId="1" fillId="0" borderId="10" xfId="0" applyNumberFormat="1" applyFont="1" applyBorder="1"/>
    <xf numFmtId="4" fontId="2" fillId="0" borderId="13" xfId="0" applyNumberFormat="1" applyFont="1" applyBorder="1" applyAlignment="1">
      <alignment vertical="center"/>
    </xf>
    <xf numFmtId="4" fontId="1" fillId="0" borderId="9" xfId="0" applyNumberFormat="1" applyFont="1" applyBorder="1" applyAlignment="1"/>
    <xf numFmtId="4" fontId="1" fillId="0" borderId="10" xfId="0" applyNumberFormat="1" applyFont="1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" fontId="1" fillId="0" borderId="1" xfId="0" applyNumberFormat="1" applyFont="1" applyBorder="1" applyAlignment="1"/>
    <xf numFmtId="1" fontId="1" fillId="0" borderId="2" xfId="0" applyNumberFormat="1" applyFont="1" applyBorder="1" applyAlignment="1"/>
    <xf numFmtId="1" fontId="1" fillId="0" borderId="9" xfId="0" applyNumberFormat="1" applyFont="1" applyBorder="1" applyAlignment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9" xfId="0" applyNumberFormat="1" applyFont="1" applyBorder="1"/>
    <xf numFmtId="1" fontId="1" fillId="0" borderId="0" xfId="0" applyNumberFormat="1" applyFont="1" applyBorder="1"/>
    <xf numFmtId="4" fontId="0" fillId="0" borderId="0" xfId="0" applyNumberFormat="1"/>
    <xf numFmtId="4" fontId="0" fillId="0" borderId="16" xfId="0" applyNumberFormat="1" applyBorder="1"/>
    <xf numFmtId="0" fontId="0" fillId="0" borderId="17" xfId="0" applyBorder="1"/>
    <xf numFmtId="4" fontId="0" fillId="0" borderId="17" xfId="0" applyNumberFormat="1" applyBorder="1"/>
    <xf numFmtId="4" fontId="0" fillId="0" borderId="18" xfId="0" applyNumberFormat="1" applyBorder="1"/>
    <xf numFmtId="0" fontId="0" fillId="0" borderId="19" xfId="0" applyBorder="1"/>
    <xf numFmtId="0" fontId="0" fillId="0" borderId="20" xfId="0" applyBorder="1"/>
    <xf numFmtId="4" fontId="0" fillId="0" borderId="20" xfId="0" applyNumberFormat="1" applyBorder="1"/>
    <xf numFmtId="0" fontId="0" fillId="0" borderId="21" xfId="0" applyBorder="1"/>
    <xf numFmtId="0" fontId="0" fillId="0" borderId="25" xfId="0" applyBorder="1"/>
    <xf numFmtId="4" fontId="0" fillId="0" borderId="26" xfId="0" applyNumberFormat="1" applyBorder="1"/>
    <xf numFmtId="4" fontId="0" fillId="0" borderId="27" xfId="0" applyNumberForma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7" fillId="0" borderId="2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164" fontId="10" fillId="0" borderId="4" xfId="0" applyNumberFormat="1" applyFont="1" applyBorder="1"/>
    <xf numFmtId="164" fontId="10" fillId="0" borderId="6" xfId="0" applyNumberFormat="1" applyFont="1" applyBorder="1"/>
    <xf numFmtId="164" fontId="10" fillId="0" borderId="8" xfId="0" applyNumberFormat="1" applyFont="1" applyBorder="1"/>
    <xf numFmtId="164" fontId="10" fillId="0" borderId="11" xfId="0" applyNumberFormat="1" applyFont="1" applyBorder="1"/>
    <xf numFmtId="4" fontId="11" fillId="0" borderId="12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4" fontId="12" fillId="0" borderId="9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4" fontId="12" fillId="0" borderId="12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164" fontId="4" fillId="0" borderId="4" xfId="0" applyNumberFormat="1" applyFont="1" applyBorder="1"/>
    <xf numFmtId="164" fontId="4" fillId="0" borderId="6" xfId="0" applyNumberFormat="1" applyFont="1" applyBorder="1"/>
    <xf numFmtId="164" fontId="4" fillId="0" borderId="8" xfId="0" applyNumberFormat="1" applyFont="1" applyBorder="1"/>
    <xf numFmtId="164" fontId="4" fillId="0" borderId="11" xfId="0" applyNumberFormat="1" applyFont="1" applyBorder="1"/>
    <xf numFmtId="4" fontId="4" fillId="0" borderId="12" xfId="0" applyNumberFormat="1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1" fillId="0" borderId="32" xfId="0" applyNumberFormat="1" applyFont="1" applyBorder="1"/>
    <xf numFmtId="4" fontId="1" fillId="0" borderId="33" xfId="0" applyNumberFormat="1" applyFont="1" applyBorder="1"/>
    <xf numFmtId="4" fontId="1" fillId="0" borderId="16" xfId="0" applyNumberFormat="1" applyFont="1" applyBorder="1"/>
    <xf numFmtId="1" fontId="1" fillId="0" borderId="16" xfId="0" applyNumberFormat="1" applyFont="1" applyBorder="1"/>
    <xf numFmtId="4" fontId="1" fillId="0" borderId="34" xfId="0" applyNumberFormat="1" applyFont="1" applyBorder="1"/>
    <xf numFmtId="1" fontId="1" fillId="0" borderId="34" xfId="0" applyNumberFormat="1" applyFont="1" applyBorder="1"/>
    <xf numFmtId="4" fontId="8" fillId="0" borderId="16" xfId="0" applyNumberFormat="1" applyFont="1" applyBorder="1" applyAlignment="1"/>
    <xf numFmtId="4" fontId="8" fillId="0" borderId="16" xfId="0" applyNumberFormat="1" applyFont="1" applyBorder="1"/>
    <xf numFmtId="4" fontId="8" fillId="0" borderId="16" xfId="0" applyNumberFormat="1" applyFont="1" applyBorder="1" applyAlignment="1">
      <alignment horizontal="right"/>
    </xf>
    <xf numFmtId="4" fontId="8" fillId="0" borderId="20" xfId="0" applyNumberFormat="1" applyFont="1" applyBorder="1" applyAlignment="1"/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" fontId="1" fillId="0" borderId="25" xfId="0" applyNumberFormat="1" applyFont="1" applyBorder="1" applyAlignment="1"/>
    <xf numFmtId="4" fontId="1" fillId="0" borderId="26" xfId="0" applyNumberFormat="1" applyFont="1" applyBorder="1" applyAlignment="1"/>
    <xf numFmtId="4" fontId="1" fillId="0" borderId="26" xfId="0" applyNumberFormat="1" applyFont="1" applyBorder="1"/>
    <xf numFmtId="0" fontId="1" fillId="0" borderId="28" xfId="0" applyFont="1" applyBorder="1" applyAlignment="1">
      <alignment vertical="center"/>
    </xf>
    <xf numFmtId="164" fontId="1" fillId="0" borderId="29" xfId="0" applyNumberFormat="1" applyFont="1" applyBorder="1"/>
    <xf numFmtId="164" fontId="1" fillId="0" borderId="30" xfId="0" applyNumberFormat="1" applyFont="1" applyBorder="1"/>
    <xf numFmtId="0" fontId="4" fillId="0" borderId="0" xfId="0" applyFont="1"/>
    <xf numFmtId="164" fontId="1" fillId="0" borderId="35" xfId="0" applyNumberFormat="1" applyFont="1" applyBorder="1"/>
    <xf numFmtId="4" fontId="1" fillId="0" borderId="36" xfId="0" applyNumberFormat="1" applyFont="1" applyBorder="1" applyAlignment="1"/>
    <xf numFmtId="4" fontId="8" fillId="0" borderId="37" xfId="0" applyNumberFormat="1" applyFont="1" applyBorder="1" applyAlignment="1"/>
    <xf numFmtId="4" fontId="1" fillId="0" borderId="36" xfId="0" applyNumberFormat="1" applyFont="1" applyBorder="1"/>
    <xf numFmtId="4" fontId="8" fillId="0" borderId="37" xfId="0" applyNumberFormat="1" applyFont="1" applyBorder="1"/>
    <xf numFmtId="4" fontId="1" fillId="0" borderId="25" xfId="0" applyNumberFormat="1" applyFont="1" applyBorder="1"/>
    <xf numFmtId="4" fontId="8" fillId="0" borderId="20" xfId="0" applyNumberFormat="1" applyFont="1" applyBorder="1"/>
    <xf numFmtId="4" fontId="8" fillId="0" borderId="20" xfId="0" applyNumberFormat="1" applyFont="1" applyBorder="1" applyAlignment="1">
      <alignment horizontal="right"/>
    </xf>
    <xf numFmtId="0" fontId="4" fillId="0" borderId="28" xfId="0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164" fontId="4" fillId="0" borderId="28" xfId="0" applyNumberFormat="1" applyFont="1" applyBorder="1"/>
    <xf numFmtId="0" fontId="1" fillId="0" borderId="24" xfId="0" applyFont="1" applyBorder="1" applyAlignment="1">
      <alignment horizontal="center" vertical="center" wrapText="1"/>
    </xf>
    <xf numFmtId="165" fontId="8" fillId="0" borderId="20" xfId="1" applyNumberFormat="1" applyFont="1" applyFill="1" applyBorder="1" applyAlignment="1" applyProtection="1">
      <alignment horizontal="center"/>
    </xf>
    <xf numFmtId="165" fontId="8" fillId="0" borderId="21" xfId="1" applyNumberFormat="1" applyFont="1" applyFill="1" applyBorder="1" applyAlignment="1" applyProtection="1">
      <alignment horizontal="center"/>
    </xf>
    <xf numFmtId="165" fontId="8" fillId="0" borderId="16" xfId="1" applyNumberFormat="1" applyFont="1" applyFill="1" applyBorder="1" applyAlignment="1" applyProtection="1">
      <alignment horizontal="center"/>
    </xf>
    <xf numFmtId="165" fontId="8" fillId="0" borderId="17" xfId="1" applyNumberFormat="1" applyFont="1" applyFill="1" applyBorder="1" applyAlignment="1" applyProtection="1">
      <alignment horizontal="center"/>
    </xf>
    <xf numFmtId="165" fontId="8" fillId="0" borderId="37" xfId="1" applyNumberFormat="1" applyFont="1" applyFill="1" applyBorder="1" applyAlignment="1" applyProtection="1">
      <alignment horizontal="center"/>
    </xf>
    <xf numFmtId="165" fontId="8" fillId="0" borderId="38" xfId="1" applyNumberFormat="1" applyFont="1" applyFill="1" applyBorder="1" applyAlignment="1" applyProtection="1">
      <alignment horizontal="center"/>
    </xf>
    <xf numFmtId="165" fontId="4" fillId="0" borderId="22" xfId="1" applyNumberFormat="1" applyFont="1" applyFill="1" applyBorder="1" applyAlignment="1" applyProtection="1">
      <alignment horizontal="center" vertical="center"/>
    </xf>
    <xf numFmtId="165" fontId="4" fillId="0" borderId="23" xfId="1" applyNumberFormat="1" applyFont="1" applyFill="1" applyBorder="1" applyAlignment="1" applyProtection="1">
      <alignment horizontal="center"/>
    </xf>
    <xf numFmtId="165" fontId="8" fillId="0" borderId="21" xfId="1" applyNumberFormat="1" applyFont="1" applyFill="1" applyBorder="1" applyAlignment="1" applyProtection="1"/>
    <xf numFmtId="165" fontId="4" fillId="0" borderId="22" xfId="1" applyNumberFormat="1" applyFont="1" applyFill="1" applyBorder="1" applyAlignment="1" applyProtection="1">
      <alignment horizontal="center"/>
    </xf>
    <xf numFmtId="165" fontId="4" fillId="0" borderId="22" xfId="0" applyNumberFormat="1" applyFont="1" applyBorder="1" applyAlignment="1">
      <alignment horizontal="center"/>
    </xf>
    <xf numFmtId="4" fontId="1" fillId="0" borderId="20" xfId="0" applyNumberFormat="1" applyFont="1" applyBorder="1"/>
    <xf numFmtId="4" fontId="1" fillId="0" borderId="20" xfId="0" applyNumberFormat="1" applyFont="1" applyBorder="1" applyAlignment="1">
      <alignment horizontal="right"/>
    </xf>
    <xf numFmtId="165" fontId="1" fillId="0" borderId="20" xfId="1" applyNumberFormat="1" applyFont="1" applyFill="1" applyBorder="1" applyAlignment="1" applyProtection="1">
      <alignment horizontal="center"/>
    </xf>
    <xf numFmtId="165" fontId="1" fillId="0" borderId="16" xfId="1" applyNumberFormat="1" applyFont="1" applyFill="1" applyBorder="1" applyAlignment="1" applyProtection="1">
      <alignment horizontal="center"/>
    </xf>
  </cellXfs>
  <cellStyles count="2">
    <cellStyle name="Měna" xfId="1" builtinId="4"/>
    <cellStyle name="Normální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Spotřeba chemických posypových materiálů ( t 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'Vývoj výkonů + graf'!$B$1</c:f>
              <c:strCache>
                <c:ptCount val="1"/>
                <c:pt idx="0">
                  <c:v>Spotřeba chemických posypových materiálů ( t )</c:v>
                </c:pt>
              </c:strCache>
            </c:strRef>
          </c:tx>
          <c:marker>
            <c:symbol val="none"/>
          </c:marker>
          <c:cat>
            <c:strRef>
              <c:f>'Vývoj výkonů + graf'!$A$2:$A$135</c:f>
              <c:strCache>
                <c:ptCount val="18"/>
                <c:pt idx="0">
                  <c:v>1997/1998</c:v>
                </c:pt>
                <c:pt idx="1">
                  <c:v>1998/1999</c:v>
                </c:pt>
                <c:pt idx="2">
                  <c:v>1999/2000</c:v>
                </c:pt>
                <c:pt idx="3">
                  <c:v>2000/2001</c:v>
                </c:pt>
                <c:pt idx="4">
                  <c:v>2001/2002</c:v>
                </c:pt>
                <c:pt idx="5">
                  <c:v>2002/2003</c:v>
                </c:pt>
                <c:pt idx="6">
                  <c:v>2003/2004</c:v>
                </c:pt>
                <c:pt idx="7">
                  <c:v>2004/2005</c:v>
                </c:pt>
                <c:pt idx="8">
                  <c:v>2005/2006</c:v>
                </c:pt>
                <c:pt idx="9">
                  <c:v>2006/2007</c:v>
                </c:pt>
                <c:pt idx="10">
                  <c:v>2007/2008</c:v>
                </c:pt>
                <c:pt idx="11">
                  <c:v>2008/2009</c:v>
                </c:pt>
                <c:pt idx="12">
                  <c:v>2009/2010</c:v>
                </c:pt>
                <c:pt idx="13">
                  <c:v>2010/2011</c:v>
                </c:pt>
                <c:pt idx="14">
                  <c:v>2011/2012</c:v>
                </c:pt>
                <c:pt idx="15">
                  <c:v>2012/2013</c:v>
                </c:pt>
                <c:pt idx="16">
                  <c:v>2013/2014</c:v>
                </c:pt>
                <c:pt idx="17">
                  <c:v>2014/2015</c:v>
                </c:pt>
              </c:strCache>
            </c:strRef>
          </c:cat>
          <c:val>
            <c:numRef>
              <c:f>'Vývoj výkonů + graf'!$B$2:$B$135</c:f>
              <c:numCache>
                <c:formatCode>#,##0.00</c:formatCode>
                <c:ptCount val="18"/>
                <c:pt idx="0">
                  <c:v>461.9</c:v>
                </c:pt>
                <c:pt idx="1">
                  <c:v>325.48</c:v>
                </c:pt>
                <c:pt idx="2">
                  <c:v>374.6</c:v>
                </c:pt>
                <c:pt idx="3">
                  <c:v>294.24</c:v>
                </c:pt>
                <c:pt idx="4">
                  <c:v>350.01</c:v>
                </c:pt>
                <c:pt idx="5">
                  <c:v>313.51000000000005</c:v>
                </c:pt>
                <c:pt idx="6">
                  <c:v>351.54</c:v>
                </c:pt>
                <c:pt idx="7">
                  <c:v>361.97999999999996</c:v>
                </c:pt>
                <c:pt idx="8">
                  <c:v>461.23</c:v>
                </c:pt>
                <c:pt idx="9">
                  <c:v>195.69499999999999</c:v>
                </c:pt>
                <c:pt idx="10">
                  <c:v>280.3</c:v>
                </c:pt>
                <c:pt idx="11">
                  <c:v>520.56999999999994</c:v>
                </c:pt>
                <c:pt idx="12">
                  <c:v>599.95000000000005</c:v>
                </c:pt>
                <c:pt idx="13">
                  <c:v>593.20000000000005</c:v>
                </c:pt>
                <c:pt idx="14">
                  <c:v>403.78</c:v>
                </c:pt>
                <c:pt idx="15">
                  <c:v>744</c:v>
                </c:pt>
                <c:pt idx="16">
                  <c:v>165</c:v>
                </c:pt>
                <c:pt idx="17">
                  <c:v>428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536704"/>
        <c:axId val="80538240"/>
      </c:lineChart>
      <c:catAx>
        <c:axId val="80536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0538240"/>
        <c:crosses val="autoZero"/>
        <c:auto val="1"/>
        <c:lblAlgn val="ctr"/>
        <c:lblOffset val="100"/>
        <c:noMultiLvlLbl val="0"/>
      </c:catAx>
      <c:valAx>
        <c:axId val="8053824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0536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Spotřeba inertních posypových materiálů ( t 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'Vývoj výkonů + graf'!$C$1</c:f>
              <c:strCache>
                <c:ptCount val="1"/>
                <c:pt idx="0">
                  <c:v>Spotřeba inertních posypových materiálů ( t )</c:v>
                </c:pt>
              </c:strCache>
            </c:strRef>
          </c:tx>
          <c:marker>
            <c:symbol val="none"/>
          </c:marker>
          <c:cat>
            <c:strRef>
              <c:f>'Vývoj výkonů + graf'!$A$2:$A$135</c:f>
              <c:strCache>
                <c:ptCount val="18"/>
                <c:pt idx="0">
                  <c:v>1997/1998</c:v>
                </c:pt>
                <c:pt idx="1">
                  <c:v>1998/1999</c:v>
                </c:pt>
                <c:pt idx="2">
                  <c:v>1999/2000</c:v>
                </c:pt>
                <c:pt idx="3">
                  <c:v>2000/2001</c:v>
                </c:pt>
                <c:pt idx="4">
                  <c:v>2001/2002</c:v>
                </c:pt>
                <c:pt idx="5">
                  <c:v>2002/2003</c:v>
                </c:pt>
                <c:pt idx="6">
                  <c:v>2003/2004</c:v>
                </c:pt>
                <c:pt idx="7">
                  <c:v>2004/2005</c:v>
                </c:pt>
                <c:pt idx="8">
                  <c:v>2005/2006</c:v>
                </c:pt>
                <c:pt idx="9">
                  <c:v>2006/2007</c:v>
                </c:pt>
                <c:pt idx="10">
                  <c:v>2007/2008</c:v>
                </c:pt>
                <c:pt idx="11">
                  <c:v>2008/2009</c:v>
                </c:pt>
                <c:pt idx="12">
                  <c:v>2009/2010</c:v>
                </c:pt>
                <c:pt idx="13">
                  <c:v>2010/2011</c:v>
                </c:pt>
                <c:pt idx="14">
                  <c:v>2011/2012</c:v>
                </c:pt>
                <c:pt idx="15">
                  <c:v>2012/2013</c:v>
                </c:pt>
                <c:pt idx="16">
                  <c:v>2013/2014</c:v>
                </c:pt>
                <c:pt idx="17">
                  <c:v>2014/2015</c:v>
                </c:pt>
              </c:strCache>
            </c:strRef>
          </c:cat>
          <c:val>
            <c:numRef>
              <c:f>'Vývoj výkonů + graf'!$C$2:$C$135</c:f>
              <c:numCache>
                <c:formatCode>#,##0.00</c:formatCode>
                <c:ptCount val="18"/>
                <c:pt idx="0">
                  <c:v>223.1</c:v>
                </c:pt>
                <c:pt idx="1">
                  <c:v>1102.17</c:v>
                </c:pt>
                <c:pt idx="2">
                  <c:v>1259.5100000000002</c:v>
                </c:pt>
                <c:pt idx="3">
                  <c:v>1122.8800000000001</c:v>
                </c:pt>
                <c:pt idx="4">
                  <c:v>1352.23</c:v>
                </c:pt>
                <c:pt idx="5">
                  <c:v>1134.7800000000002</c:v>
                </c:pt>
                <c:pt idx="6">
                  <c:v>1739.8799999999999</c:v>
                </c:pt>
                <c:pt idx="7">
                  <c:v>2858.3999999999996</c:v>
                </c:pt>
                <c:pt idx="8">
                  <c:v>1756</c:v>
                </c:pt>
                <c:pt idx="9">
                  <c:v>486.92</c:v>
                </c:pt>
                <c:pt idx="10">
                  <c:v>758</c:v>
                </c:pt>
                <c:pt idx="11">
                  <c:v>1602.1799999999998</c:v>
                </c:pt>
                <c:pt idx="12">
                  <c:v>1506</c:v>
                </c:pt>
                <c:pt idx="13">
                  <c:v>1583.02</c:v>
                </c:pt>
                <c:pt idx="14">
                  <c:v>867.52</c:v>
                </c:pt>
                <c:pt idx="15">
                  <c:v>1733</c:v>
                </c:pt>
                <c:pt idx="16">
                  <c:v>422</c:v>
                </c:pt>
                <c:pt idx="17">
                  <c:v>1192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922880"/>
        <c:axId val="80936960"/>
      </c:lineChart>
      <c:catAx>
        <c:axId val="809228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0936960"/>
        <c:crosses val="autoZero"/>
        <c:auto val="1"/>
        <c:lblAlgn val="ctr"/>
        <c:lblOffset val="100"/>
        <c:noMultiLvlLbl val="0"/>
      </c:catAx>
      <c:valAx>
        <c:axId val="8093696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0922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 baseline="0"/>
              <a:t>Počet ujetých kilometrů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'Vývoj výkonů + graf'!$D$1</c:f>
              <c:strCache>
                <c:ptCount val="1"/>
                <c:pt idx="0">
                  <c:v>Počet ujetých kilometrů</c:v>
                </c:pt>
              </c:strCache>
            </c:strRef>
          </c:tx>
          <c:marker>
            <c:symbol val="none"/>
          </c:marker>
          <c:cat>
            <c:strRef>
              <c:f>'Vývoj výkonů + graf'!$A$2:$A$135</c:f>
              <c:strCache>
                <c:ptCount val="18"/>
                <c:pt idx="0">
                  <c:v>1997/1998</c:v>
                </c:pt>
                <c:pt idx="1">
                  <c:v>1998/1999</c:v>
                </c:pt>
                <c:pt idx="2">
                  <c:v>1999/2000</c:v>
                </c:pt>
                <c:pt idx="3">
                  <c:v>2000/2001</c:v>
                </c:pt>
                <c:pt idx="4">
                  <c:v>2001/2002</c:v>
                </c:pt>
                <c:pt idx="5">
                  <c:v>2002/2003</c:v>
                </c:pt>
                <c:pt idx="6">
                  <c:v>2003/2004</c:v>
                </c:pt>
                <c:pt idx="7">
                  <c:v>2004/2005</c:v>
                </c:pt>
                <c:pt idx="8">
                  <c:v>2005/2006</c:v>
                </c:pt>
                <c:pt idx="9">
                  <c:v>2006/2007</c:v>
                </c:pt>
                <c:pt idx="10">
                  <c:v>2007/2008</c:v>
                </c:pt>
                <c:pt idx="11">
                  <c:v>2008/2009</c:v>
                </c:pt>
                <c:pt idx="12">
                  <c:v>2009/2010</c:v>
                </c:pt>
                <c:pt idx="13">
                  <c:v>2010/2011</c:v>
                </c:pt>
                <c:pt idx="14">
                  <c:v>2011/2012</c:v>
                </c:pt>
                <c:pt idx="15">
                  <c:v>2012/2013</c:v>
                </c:pt>
                <c:pt idx="16">
                  <c:v>2013/2014</c:v>
                </c:pt>
                <c:pt idx="17">
                  <c:v>2014/2015</c:v>
                </c:pt>
              </c:strCache>
            </c:strRef>
          </c:cat>
          <c:val>
            <c:numRef>
              <c:f>'Vývoj výkonů + graf'!$D$2:$D$135</c:f>
              <c:numCache>
                <c:formatCode>0</c:formatCode>
                <c:ptCount val="18"/>
                <c:pt idx="0">
                  <c:v>9647</c:v>
                </c:pt>
                <c:pt idx="1">
                  <c:v>20034</c:v>
                </c:pt>
                <c:pt idx="2">
                  <c:v>32843</c:v>
                </c:pt>
                <c:pt idx="3">
                  <c:v>24228</c:v>
                </c:pt>
                <c:pt idx="4">
                  <c:v>28525</c:v>
                </c:pt>
                <c:pt idx="5">
                  <c:v>23642</c:v>
                </c:pt>
                <c:pt idx="6">
                  <c:v>31687</c:v>
                </c:pt>
                <c:pt idx="7">
                  <c:v>37571</c:v>
                </c:pt>
                <c:pt idx="8">
                  <c:v>42298</c:v>
                </c:pt>
                <c:pt idx="9">
                  <c:v>12026</c:v>
                </c:pt>
                <c:pt idx="10">
                  <c:v>16034</c:v>
                </c:pt>
                <c:pt idx="11">
                  <c:v>38848</c:v>
                </c:pt>
                <c:pt idx="12">
                  <c:v>31858</c:v>
                </c:pt>
                <c:pt idx="13">
                  <c:v>31763</c:v>
                </c:pt>
                <c:pt idx="14">
                  <c:v>16236</c:v>
                </c:pt>
                <c:pt idx="15">
                  <c:v>33455</c:v>
                </c:pt>
                <c:pt idx="16">
                  <c:v>1634</c:v>
                </c:pt>
                <c:pt idx="17">
                  <c:v>20392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956800"/>
        <c:axId val="80979072"/>
      </c:lineChart>
      <c:catAx>
        <c:axId val="809568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0979072"/>
        <c:crosses val="autoZero"/>
        <c:auto val="1"/>
        <c:lblAlgn val="ctr"/>
        <c:lblOffset val="100"/>
        <c:noMultiLvlLbl val="0"/>
      </c:catAx>
      <c:valAx>
        <c:axId val="809790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0956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'Vývoj výkonů + graf'!$E$1</c:f>
              <c:strCache>
                <c:ptCount val="1"/>
                <c:pt idx="0">
                  <c:v>Počet strojohodin traktorů s radlicemi </c:v>
                </c:pt>
              </c:strCache>
            </c:strRef>
          </c:tx>
          <c:marker>
            <c:symbol val="none"/>
          </c:marker>
          <c:cat>
            <c:strRef>
              <c:f>'Vývoj výkonů + graf'!$A$2:$A$128</c:f>
              <c:strCache>
                <c:ptCount val="18"/>
                <c:pt idx="0">
                  <c:v>1997/1998</c:v>
                </c:pt>
                <c:pt idx="1">
                  <c:v>1998/1999</c:v>
                </c:pt>
                <c:pt idx="2">
                  <c:v>1999/2000</c:v>
                </c:pt>
                <c:pt idx="3">
                  <c:v>2000/2001</c:v>
                </c:pt>
                <c:pt idx="4">
                  <c:v>2001/2002</c:v>
                </c:pt>
                <c:pt idx="5">
                  <c:v>2002/2003</c:v>
                </c:pt>
                <c:pt idx="6">
                  <c:v>2003/2004</c:v>
                </c:pt>
                <c:pt idx="7">
                  <c:v>2004/2005</c:v>
                </c:pt>
                <c:pt idx="8">
                  <c:v>2005/2006</c:v>
                </c:pt>
                <c:pt idx="9">
                  <c:v>2006/2007</c:v>
                </c:pt>
                <c:pt idx="10">
                  <c:v>2007/2008</c:v>
                </c:pt>
                <c:pt idx="11">
                  <c:v>2008/2009</c:v>
                </c:pt>
                <c:pt idx="12">
                  <c:v>2009/2010</c:v>
                </c:pt>
                <c:pt idx="13">
                  <c:v>2010/2011</c:v>
                </c:pt>
                <c:pt idx="14">
                  <c:v>2011/2012</c:v>
                </c:pt>
                <c:pt idx="15">
                  <c:v>2012/2013</c:v>
                </c:pt>
                <c:pt idx="16">
                  <c:v>2013/2014</c:v>
                </c:pt>
                <c:pt idx="17">
                  <c:v>2014/2015</c:v>
                </c:pt>
              </c:strCache>
            </c:strRef>
          </c:cat>
          <c:val>
            <c:numRef>
              <c:f>'Vývoj výkonů + graf'!$E$2:$E$128</c:f>
              <c:numCache>
                <c:formatCode>#,##0.00</c:formatCode>
                <c:ptCount val="18"/>
                <c:pt idx="0">
                  <c:v>632</c:v>
                </c:pt>
                <c:pt idx="1">
                  <c:v>2007</c:v>
                </c:pt>
                <c:pt idx="2">
                  <c:v>3032</c:v>
                </c:pt>
                <c:pt idx="3">
                  <c:v>1963</c:v>
                </c:pt>
                <c:pt idx="4">
                  <c:v>5587.8</c:v>
                </c:pt>
                <c:pt idx="5">
                  <c:v>1277</c:v>
                </c:pt>
                <c:pt idx="6">
                  <c:v>6417</c:v>
                </c:pt>
                <c:pt idx="7">
                  <c:v>6633.5</c:v>
                </c:pt>
                <c:pt idx="8">
                  <c:v>11283.25</c:v>
                </c:pt>
                <c:pt idx="9">
                  <c:v>1767</c:v>
                </c:pt>
                <c:pt idx="10">
                  <c:v>1514.5</c:v>
                </c:pt>
                <c:pt idx="11">
                  <c:v>6319</c:v>
                </c:pt>
                <c:pt idx="12">
                  <c:v>5197</c:v>
                </c:pt>
                <c:pt idx="13">
                  <c:v>4982</c:v>
                </c:pt>
                <c:pt idx="14">
                  <c:v>3477</c:v>
                </c:pt>
                <c:pt idx="15">
                  <c:v>4962</c:v>
                </c:pt>
                <c:pt idx="16">
                  <c:v>387</c:v>
                </c:pt>
                <c:pt idx="17">
                  <c:v>2121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28768"/>
        <c:axId val="86530304"/>
      </c:lineChart>
      <c:catAx>
        <c:axId val="865287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6530304"/>
        <c:crosses val="autoZero"/>
        <c:auto val="1"/>
        <c:lblAlgn val="ctr"/>
        <c:lblOffset val="100"/>
        <c:noMultiLvlLbl val="0"/>
      </c:catAx>
      <c:valAx>
        <c:axId val="865303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6528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649752114319049E-2"/>
          <c:y val="4.5764578340750886E-2"/>
          <c:w val="0.67965048118985127"/>
          <c:h val="0.69792365628209518"/>
        </c:manualLayout>
      </c:layout>
      <c:lineChart>
        <c:grouping val="standard"/>
        <c:varyColors val="0"/>
        <c:ser>
          <c:idx val="0"/>
          <c:order val="0"/>
          <c:tx>
            <c:strRef>
              <c:f>'Vývoj teplot + graf'!$B$14</c:f>
              <c:strCache>
                <c:ptCount val="1"/>
                <c:pt idx="0">
                  <c:v>2010/2011</c:v>
                </c:pt>
              </c:strCache>
            </c:strRef>
          </c:tx>
          <c:marker>
            <c:symbol val="none"/>
          </c:marker>
          <c:cat>
            <c:strRef>
              <c:f>'Vývoj teplot + graf'!$A$15:$A$21</c:f>
              <c:strCache>
                <c:ptCount val="7"/>
                <c:pt idx="0">
                  <c:v>říjen</c:v>
                </c:pt>
                <c:pt idx="1">
                  <c:v>listopad</c:v>
                </c:pt>
                <c:pt idx="2">
                  <c:v>prosinec</c:v>
                </c:pt>
                <c:pt idx="3">
                  <c:v>leden</c:v>
                </c:pt>
                <c:pt idx="4">
                  <c:v>únor</c:v>
                </c:pt>
                <c:pt idx="5">
                  <c:v>březen</c:v>
                </c:pt>
                <c:pt idx="6">
                  <c:v>duben</c:v>
                </c:pt>
              </c:strCache>
            </c:strRef>
          </c:cat>
          <c:val>
            <c:numRef>
              <c:f>'Vývoj teplot + graf'!$B$15:$B$21</c:f>
              <c:numCache>
                <c:formatCode>General</c:formatCode>
                <c:ptCount val="7"/>
                <c:pt idx="1">
                  <c:v>3.13</c:v>
                </c:pt>
                <c:pt idx="2">
                  <c:v>-3.22</c:v>
                </c:pt>
                <c:pt idx="3">
                  <c:v>-0.32</c:v>
                </c:pt>
                <c:pt idx="4">
                  <c:v>-2.39</c:v>
                </c:pt>
                <c:pt idx="5">
                  <c:v>3.15</c:v>
                </c:pt>
                <c:pt idx="6">
                  <c:v>6.38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'Vývoj teplot + graf'!$C$14</c:f>
              <c:strCache>
                <c:ptCount val="1"/>
                <c:pt idx="0">
                  <c:v>2011/2012</c:v>
                </c:pt>
              </c:strCache>
            </c:strRef>
          </c:tx>
          <c:marker>
            <c:symbol val="none"/>
          </c:marker>
          <c:cat>
            <c:strRef>
              <c:f>'Vývoj teplot + graf'!$A$15:$A$21</c:f>
              <c:strCache>
                <c:ptCount val="7"/>
                <c:pt idx="0">
                  <c:v>říjen</c:v>
                </c:pt>
                <c:pt idx="1">
                  <c:v>listopad</c:v>
                </c:pt>
                <c:pt idx="2">
                  <c:v>prosinec</c:v>
                </c:pt>
                <c:pt idx="3">
                  <c:v>leden</c:v>
                </c:pt>
                <c:pt idx="4">
                  <c:v>únor</c:v>
                </c:pt>
                <c:pt idx="5">
                  <c:v>březen</c:v>
                </c:pt>
                <c:pt idx="6">
                  <c:v>duben</c:v>
                </c:pt>
              </c:strCache>
            </c:strRef>
          </c:cat>
          <c:val>
            <c:numRef>
              <c:f>'Vývoj teplot + graf'!$C$15:$C$21</c:f>
              <c:numCache>
                <c:formatCode>General</c:formatCode>
                <c:ptCount val="7"/>
                <c:pt idx="1">
                  <c:v>1.1599999999999999</c:v>
                </c:pt>
                <c:pt idx="2">
                  <c:v>1.99</c:v>
                </c:pt>
                <c:pt idx="3">
                  <c:v>-0.99</c:v>
                </c:pt>
                <c:pt idx="4">
                  <c:v>-5.18</c:v>
                </c:pt>
                <c:pt idx="5">
                  <c:v>2.15</c:v>
                </c:pt>
                <c:pt idx="6">
                  <c:v>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'Vývoj teplot + graf'!$D$14</c:f>
              <c:strCache>
                <c:ptCount val="1"/>
                <c:pt idx="0">
                  <c:v>2012/2013</c:v>
                </c:pt>
              </c:strCache>
            </c:strRef>
          </c:tx>
          <c:marker>
            <c:symbol val="none"/>
          </c:marker>
          <c:cat>
            <c:strRef>
              <c:f>'Vývoj teplot + graf'!$A$15:$A$21</c:f>
              <c:strCache>
                <c:ptCount val="7"/>
                <c:pt idx="0">
                  <c:v>říjen</c:v>
                </c:pt>
                <c:pt idx="1">
                  <c:v>listopad</c:v>
                </c:pt>
                <c:pt idx="2">
                  <c:v>prosinec</c:v>
                </c:pt>
                <c:pt idx="3">
                  <c:v>leden</c:v>
                </c:pt>
                <c:pt idx="4">
                  <c:v>únor</c:v>
                </c:pt>
                <c:pt idx="5">
                  <c:v>březen</c:v>
                </c:pt>
                <c:pt idx="6">
                  <c:v>duben</c:v>
                </c:pt>
              </c:strCache>
            </c:strRef>
          </c:cat>
          <c:val>
            <c:numRef>
              <c:f>'Vývoj teplot + graf'!$D$15:$D$21</c:f>
              <c:numCache>
                <c:formatCode>General</c:formatCode>
                <c:ptCount val="7"/>
                <c:pt idx="0">
                  <c:v>-0.17</c:v>
                </c:pt>
                <c:pt idx="1">
                  <c:v>5.64</c:v>
                </c:pt>
                <c:pt idx="2">
                  <c:v>-1.25</c:v>
                </c:pt>
                <c:pt idx="3">
                  <c:v>-2.0299999999999998</c:v>
                </c:pt>
                <c:pt idx="4">
                  <c:v>-0.16</c:v>
                </c:pt>
                <c:pt idx="5">
                  <c:v>-0.14000000000000001</c:v>
                </c:pt>
                <c:pt idx="6">
                  <c:v>3.91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'Vývoj teplot + graf'!$E$14</c:f>
              <c:strCache>
                <c:ptCount val="1"/>
                <c:pt idx="0">
                  <c:v>2013/2014</c:v>
                </c:pt>
              </c:strCache>
            </c:strRef>
          </c:tx>
          <c:marker>
            <c:symbol val="none"/>
          </c:marker>
          <c:cat>
            <c:strRef>
              <c:f>'Vývoj teplot + graf'!$A$15:$A$21</c:f>
              <c:strCache>
                <c:ptCount val="7"/>
                <c:pt idx="0">
                  <c:v>říjen</c:v>
                </c:pt>
                <c:pt idx="1">
                  <c:v>listopad</c:v>
                </c:pt>
                <c:pt idx="2">
                  <c:v>prosinec</c:v>
                </c:pt>
                <c:pt idx="3">
                  <c:v>leden</c:v>
                </c:pt>
                <c:pt idx="4">
                  <c:v>únor</c:v>
                </c:pt>
                <c:pt idx="5">
                  <c:v>březen</c:v>
                </c:pt>
                <c:pt idx="6">
                  <c:v>duben</c:v>
                </c:pt>
              </c:strCache>
            </c:strRef>
          </c:cat>
          <c:val>
            <c:numRef>
              <c:f>'Vývoj teplot + graf'!$E$15:$E$21</c:f>
              <c:numCache>
                <c:formatCode>General</c:formatCode>
                <c:ptCount val="7"/>
                <c:pt idx="1">
                  <c:v>3.77</c:v>
                </c:pt>
                <c:pt idx="2">
                  <c:v>2.02</c:v>
                </c:pt>
                <c:pt idx="3">
                  <c:v>2.82</c:v>
                </c:pt>
                <c:pt idx="4">
                  <c:v>3.09</c:v>
                </c:pt>
                <c:pt idx="5">
                  <c:v>3.8</c:v>
                </c:pt>
                <c:pt idx="6">
                  <c:v>4.5199999999999996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'Vývoj teplot + graf'!$F$14</c:f>
              <c:strCache>
                <c:ptCount val="1"/>
                <c:pt idx="0">
                  <c:v>2014/2015</c:v>
                </c:pt>
              </c:strCache>
            </c:strRef>
          </c:tx>
          <c:marker>
            <c:symbol val="none"/>
          </c:marker>
          <c:cat>
            <c:strRef>
              <c:f>'Vývoj teplot + graf'!$A$15:$A$21</c:f>
              <c:strCache>
                <c:ptCount val="7"/>
                <c:pt idx="0">
                  <c:v>říjen</c:v>
                </c:pt>
                <c:pt idx="1">
                  <c:v>listopad</c:v>
                </c:pt>
                <c:pt idx="2">
                  <c:v>prosinec</c:v>
                </c:pt>
                <c:pt idx="3">
                  <c:v>leden</c:v>
                </c:pt>
                <c:pt idx="4">
                  <c:v>únor</c:v>
                </c:pt>
                <c:pt idx="5">
                  <c:v>březen</c:v>
                </c:pt>
                <c:pt idx="6">
                  <c:v>duben</c:v>
                </c:pt>
              </c:strCache>
            </c:strRef>
          </c:cat>
          <c:val>
            <c:numRef>
              <c:f>'Vývoj teplot + graf'!$F$15:$F$21</c:f>
              <c:numCache>
                <c:formatCode>General</c:formatCode>
                <c:ptCount val="7"/>
                <c:pt idx="1">
                  <c:v>3.02</c:v>
                </c:pt>
                <c:pt idx="2">
                  <c:v>1.19</c:v>
                </c:pt>
                <c:pt idx="3">
                  <c:v>1.1200000000000001</c:v>
                </c:pt>
                <c:pt idx="4">
                  <c:v>0.24</c:v>
                </c:pt>
                <c:pt idx="5">
                  <c:v>3.75</c:v>
                </c:pt>
                <c:pt idx="6">
                  <c:v>1.28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'Vývoj teplot + graf'!$G$14</c:f>
              <c:strCache>
                <c:ptCount val="1"/>
                <c:pt idx="0">
                  <c:v>2015/2016</c:v>
                </c:pt>
              </c:strCache>
            </c:strRef>
          </c:tx>
          <c:marker>
            <c:symbol val="none"/>
          </c:marker>
          <c:cat>
            <c:strRef>
              <c:f>'Vývoj teplot + graf'!$A$15:$A$21</c:f>
              <c:strCache>
                <c:ptCount val="7"/>
                <c:pt idx="0">
                  <c:v>říjen</c:v>
                </c:pt>
                <c:pt idx="1">
                  <c:v>listopad</c:v>
                </c:pt>
                <c:pt idx="2">
                  <c:v>prosinec</c:v>
                </c:pt>
                <c:pt idx="3">
                  <c:v>leden</c:v>
                </c:pt>
                <c:pt idx="4">
                  <c:v>únor</c:v>
                </c:pt>
                <c:pt idx="5">
                  <c:v>březen</c:v>
                </c:pt>
                <c:pt idx="6">
                  <c:v>duben</c:v>
                </c:pt>
              </c:strCache>
            </c:strRef>
          </c:cat>
          <c:val>
            <c:numRef>
              <c:f>'Vývoj teplot + graf'!$G$15:$G$21</c:f>
              <c:numCache>
                <c:formatCode>General</c:formatCode>
                <c:ptCount val="7"/>
                <c:pt idx="1">
                  <c:v>3.33</c:v>
                </c:pt>
                <c:pt idx="2">
                  <c:v>3.22</c:v>
                </c:pt>
                <c:pt idx="3">
                  <c:v>-1.87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23616"/>
        <c:axId val="80245888"/>
      </c:lineChart>
      <c:catAx>
        <c:axId val="8022361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>
            <a:noFill/>
          </a:ln>
        </c:spPr>
        <c:crossAx val="80245888"/>
        <c:crosses val="autoZero"/>
        <c:auto val="0"/>
        <c:lblAlgn val="ctr"/>
        <c:lblOffset val="100"/>
        <c:noMultiLvlLbl val="0"/>
      </c:catAx>
      <c:valAx>
        <c:axId val="8024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23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280621</xdr:colOff>
      <xdr:row>0</xdr:row>
      <xdr:rowOff>9524</xdr:rowOff>
    </xdr:from>
    <xdr:to>
      <xdr:col>12</xdr:col>
      <xdr:colOff>591814</xdr:colOff>
      <xdr:row>77</xdr:row>
      <xdr:rowOff>11255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285748</xdr:colOff>
      <xdr:row>84</xdr:row>
      <xdr:rowOff>38831</xdr:rowOff>
    </xdr:from>
    <xdr:to>
      <xdr:col>12</xdr:col>
      <xdr:colOff>596941</xdr:colOff>
      <xdr:row>141</xdr:row>
      <xdr:rowOff>62542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282819</xdr:colOff>
      <xdr:row>142</xdr:row>
      <xdr:rowOff>97449</xdr:rowOff>
    </xdr:from>
    <xdr:to>
      <xdr:col>12</xdr:col>
      <xdr:colOff>591081</xdr:colOff>
      <xdr:row>156</xdr:row>
      <xdr:rowOff>29574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16121</xdr:colOff>
      <xdr:row>138</xdr:row>
      <xdr:rowOff>5860</xdr:rowOff>
    </xdr:from>
    <xdr:to>
      <xdr:col>4</xdr:col>
      <xdr:colOff>498763</xdr:colOff>
      <xdr:row>151</xdr:row>
      <xdr:rowOff>77197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12</xdr:row>
      <xdr:rowOff>161925</xdr:rowOff>
    </xdr:from>
    <xdr:to>
      <xdr:col>19</xdr:col>
      <xdr:colOff>428625</xdr:colOff>
      <xdr:row>34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tabSelected="1" view="pageLayout" zoomScaleNormal="150" workbookViewId="0">
      <selection activeCell="A138" sqref="A138"/>
    </sheetView>
  </sheetViews>
  <sheetFormatPr defaultRowHeight="11.25" customHeight="1" x14ac:dyDescent="0.2"/>
  <cols>
    <col min="1" max="1" width="10.7109375" style="3" customWidth="1"/>
    <col min="2" max="3" width="19.7109375" style="3" customWidth="1"/>
    <col min="4" max="4" width="10.7109375" style="3" customWidth="1"/>
    <col min="5" max="5" width="23.5703125" style="3" customWidth="1"/>
    <col min="6" max="6" width="9.28515625" style="3" customWidth="1"/>
    <col min="7" max="16384" width="9.140625" style="3"/>
  </cols>
  <sheetData>
    <row r="1" spans="1:6" ht="34.5" thickBot="1" x14ac:dyDescent="0.25">
      <c r="A1" s="9"/>
      <c r="B1" s="23" t="s">
        <v>4</v>
      </c>
      <c r="C1" s="23" t="s">
        <v>5</v>
      </c>
      <c r="D1" s="23" t="s">
        <v>32</v>
      </c>
      <c r="E1" s="23" t="s">
        <v>3</v>
      </c>
      <c r="F1" s="24" t="s">
        <v>0</v>
      </c>
    </row>
    <row r="2" spans="1:6" ht="11.25" customHeight="1" x14ac:dyDescent="0.2">
      <c r="A2" s="10">
        <v>35735</v>
      </c>
      <c r="B2" s="5">
        <v>43.5</v>
      </c>
      <c r="C2" s="5">
        <v>36</v>
      </c>
      <c r="D2" s="25">
        <v>2051</v>
      </c>
      <c r="E2" s="5">
        <v>178</v>
      </c>
      <c r="F2" s="11">
        <v>1.35</v>
      </c>
    </row>
    <row r="3" spans="1:6" ht="11.25" customHeight="1" x14ac:dyDescent="0.2">
      <c r="A3" s="12">
        <v>35765</v>
      </c>
      <c r="B3" s="6">
        <v>36</v>
      </c>
      <c r="C3" s="6">
        <v>46</v>
      </c>
      <c r="D3" s="26">
        <v>1749</v>
      </c>
      <c r="E3" s="6">
        <v>104</v>
      </c>
      <c r="F3" s="13">
        <v>1.43</v>
      </c>
    </row>
    <row r="4" spans="1:6" ht="11.25" customHeight="1" x14ac:dyDescent="0.2">
      <c r="A4" s="12">
        <v>35796</v>
      </c>
      <c r="B4" s="6">
        <v>156.4</v>
      </c>
      <c r="C4" s="6">
        <v>39.1</v>
      </c>
      <c r="D4" s="26">
        <v>3376</v>
      </c>
      <c r="E4" s="6">
        <v>166</v>
      </c>
      <c r="F4" s="13">
        <v>1.1000000000000001</v>
      </c>
    </row>
    <row r="5" spans="1:6" ht="11.25" customHeight="1" x14ac:dyDescent="0.2">
      <c r="A5" s="12">
        <v>35827</v>
      </c>
      <c r="B5" s="6">
        <v>119</v>
      </c>
      <c r="C5" s="6">
        <v>65</v>
      </c>
      <c r="D5" s="26">
        <v>1665</v>
      </c>
      <c r="E5" s="6">
        <v>103</v>
      </c>
      <c r="F5" s="13">
        <v>4.2</v>
      </c>
    </row>
    <row r="6" spans="1:6" ht="11.25" customHeight="1" x14ac:dyDescent="0.2">
      <c r="A6" s="12">
        <v>35855</v>
      </c>
      <c r="B6" s="6">
        <v>107</v>
      </c>
      <c r="C6" s="6">
        <v>37</v>
      </c>
      <c r="D6" s="26">
        <v>806</v>
      </c>
      <c r="E6" s="6">
        <v>81</v>
      </c>
      <c r="F6" s="13">
        <v>2.33</v>
      </c>
    </row>
    <row r="7" spans="1:6" ht="11.25" customHeight="1" thickBot="1" x14ac:dyDescent="0.25">
      <c r="A7" s="17">
        <v>35886</v>
      </c>
      <c r="B7" s="21"/>
      <c r="C7" s="21"/>
      <c r="D7" s="27"/>
      <c r="E7" s="21"/>
      <c r="F7" s="22">
        <v>3.21</v>
      </c>
    </row>
    <row r="8" spans="1:6" ht="11.25" customHeight="1" thickBot="1" x14ac:dyDescent="0.25">
      <c r="A8" s="74" t="s">
        <v>1</v>
      </c>
      <c r="B8" s="79">
        <f>SUM(B2:B7)</f>
        <v>461.9</v>
      </c>
      <c r="C8" s="79">
        <f>SUM(C2:C7)</f>
        <v>223.1</v>
      </c>
      <c r="D8" s="80">
        <f>SUM(D2:D7)</f>
        <v>9647</v>
      </c>
      <c r="E8" s="79">
        <f>SUM(E2:E7)</f>
        <v>632</v>
      </c>
      <c r="F8" s="81">
        <f>AVERAGE(F2:F7)</f>
        <v>2.27</v>
      </c>
    </row>
    <row r="9" spans="1:6" ht="11.25" customHeight="1" x14ac:dyDescent="0.2">
      <c r="A9" s="10">
        <v>36100</v>
      </c>
      <c r="B9" s="7">
        <v>41</v>
      </c>
      <c r="C9" s="7">
        <v>256</v>
      </c>
      <c r="D9" s="28">
        <v>3268</v>
      </c>
      <c r="E9" s="7">
        <v>328</v>
      </c>
      <c r="F9" s="14">
        <v>-2.4</v>
      </c>
    </row>
    <row r="10" spans="1:6" ht="11.25" customHeight="1" x14ac:dyDescent="0.2">
      <c r="A10" s="12">
        <v>36130</v>
      </c>
      <c r="B10" s="8">
        <v>138</v>
      </c>
      <c r="C10" s="8">
        <v>389</v>
      </c>
      <c r="D10" s="29">
        <v>4729</v>
      </c>
      <c r="E10" s="8">
        <v>448</v>
      </c>
      <c r="F10" s="15">
        <v>-1</v>
      </c>
    </row>
    <row r="11" spans="1:6" ht="11.25" customHeight="1" x14ac:dyDescent="0.2">
      <c r="A11" s="12">
        <v>36161</v>
      </c>
      <c r="B11" s="8">
        <v>44.3</v>
      </c>
      <c r="C11" s="8">
        <v>87</v>
      </c>
      <c r="D11" s="29">
        <v>3404</v>
      </c>
      <c r="E11" s="8">
        <v>257</v>
      </c>
      <c r="F11" s="15">
        <v>1.1399999999999999</v>
      </c>
    </row>
    <row r="12" spans="1:6" ht="11.25" customHeight="1" x14ac:dyDescent="0.2">
      <c r="A12" s="12">
        <v>36192</v>
      </c>
      <c r="B12" s="8">
        <v>99.18</v>
      </c>
      <c r="C12" s="8">
        <v>365</v>
      </c>
      <c r="D12" s="29">
        <v>8487</v>
      </c>
      <c r="E12" s="8">
        <v>974</v>
      </c>
      <c r="F12" s="15">
        <v>0.2</v>
      </c>
    </row>
    <row r="13" spans="1:6" ht="11.25" customHeight="1" x14ac:dyDescent="0.2">
      <c r="A13" s="12">
        <v>36220</v>
      </c>
      <c r="B13" s="8">
        <v>3</v>
      </c>
      <c r="C13" s="8">
        <v>5.17</v>
      </c>
      <c r="D13" s="29">
        <v>146</v>
      </c>
      <c r="E13" s="8"/>
      <c r="F13" s="15">
        <v>5.5</v>
      </c>
    </row>
    <row r="14" spans="1:6" ht="11.25" customHeight="1" thickBot="1" x14ac:dyDescent="0.25">
      <c r="A14" s="17">
        <v>36251</v>
      </c>
      <c r="B14" s="18"/>
      <c r="C14" s="18"/>
      <c r="D14" s="30"/>
      <c r="E14" s="18"/>
      <c r="F14" s="19">
        <v>9.9</v>
      </c>
    </row>
    <row r="15" spans="1:6" ht="11.25" customHeight="1" thickBot="1" x14ac:dyDescent="0.25">
      <c r="A15" s="74" t="s">
        <v>1</v>
      </c>
      <c r="B15" s="79">
        <f>SUM(B9:B14)</f>
        <v>325.48</v>
      </c>
      <c r="C15" s="79">
        <f>SUM(C9:C14)</f>
        <v>1102.17</v>
      </c>
      <c r="D15" s="80">
        <f>SUM(D9:D14)</f>
        <v>20034</v>
      </c>
      <c r="E15" s="79">
        <f>SUM(E9:E14)</f>
        <v>2007</v>
      </c>
      <c r="F15" s="81">
        <f>AVERAGE(F9:F14)</f>
        <v>2.2233333333333332</v>
      </c>
    </row>
    <row r="16" spans="1:6" ht="11.25" customHeight="1" x14ac:dyDescent="0.2">
      <c r="A16" s="10">
        <v>36465</v>
      </c>
      <c r="B16" s="7">
        <v>65.260000000000005</v>
      </c>
      <c r="C16" s="7">
        <v>152.74</v>
      </c>
      <c r="D16" s="28">
        <v>4445</v>
      </c>
      <c r="E16" s="7">
        <v>786</v>
      </c>
      <c r="F16" s="14">
        <v>0.28999999999999998</v>
      </c>
    </row>
    <row r="17" spans="1:6" ht="11.25" customHeight="1" x14ac:dyDescent="0.2">
      <c r="A17" s="12">
        <v>36495</v>
      </c>
      <c r="B17" s="8">
        <v>81.67</v>
      </c>
      <c r="C17" s="8">
        <v>359.35</v>
      </c>
      <c r="D17" s="28">
        <v>8847</v>
      </c>
      <c r="E17" s="8">
        <v>836</v>
      </c>
      <c r="F17" s="15">
        <v>2.64</v>
      </c>
    </row>
    <row r="18" spans="1:6" ht="11.25" customHeight="1" x14ac:dyDescent="0.2">
      <c r="A18" s="12">
        <v>36526</v>
      </c>
      <c r="B18" s="8">
        <v>146.9</v>
      </c>
      <c r="C18" s="8">
        <v>570.94000000000005</v>
      </c>
      <c r="D18" s="29">
        <v>13129</v>
      </c>
      <c r="E18" s="8">
        <v>1006</v>
      </c>
      <c r="F18" s="15">
        <v>-1</v>
      </c>
    </row>
    <row r="19" spans="1:6" ht="11.25" customHeight="1" x14ac:dyDescent="0.2">
      <c r="A19" s="12">
        <v>36557</v>
      </c>
      <c r="B19" s="8">
        <v>24</v>
      </c>
      <c r="C19" s="8">
        <v>22</v>
      </c>
      <c r="D19" s="29">
        <v>1799</v>
      </c>
      <c r="E19" s="8"/>
      <c r="F19" s="15">
        <v>3</v>
      </c>
    </row>
    <row r="20" spans="1:6" ht="11.25" customHeight="1" x14ac:dyDescent="0.2">
      <c r="A20" s="12">
        <v>36586</v>
      </c>
      <c r="B20" s="8">
        <v>56.77</v>
      </c>
      <c r="C20" s="8">
        <v>154.47999999999999</v>
      </c>
      <c r="D20" s="29">
        <v>4623</v>
      </c>
      <c r="E20" s="8">
        <v>404</v>
      </c>
      <c r="F20" s="15">
        <v>4.3</v>
      </c>
    </row>
    <row r="21" spans="1:6" ht="11.25" customHeight="1" thickBot="1" x14ac:dyDescent="0.25">
      <c r="A21" s="17">
        <v>36617</v>
      </c>
      <c r="B21" s="18"/>
      <c r="C21" s="18"/>
      <c r="D21" s="30"/>
      <c r="E21" s="18"/>
      <c r="F21" s="19">
        <v>7.1</v>
      </c>
    </row>
    <row r="22" spans="1:6" ht="11.25" customHeight="1" thickBot="1" x14ac:dyDescent="0.25">
      <c r="A22" s="74" t="s">
        <v>1</v>
      </c>
      <c r="B22" s="79">
        <f>SUM(B16:B21)</f>
        <v>374.6</v>
      </c>
      <c r="C22" s="79">
        <f>SUM(C16:C21)</f>
        <v>1259.5100000000002</v>
      </c>
      <c r="D22" s="80">
        <f>SUM(D16:D21)</f>
        <v>32843</v>
      </c>
      <c r="E22" s="79">
        <f>SUM(E16:E21)</f>
        <v>3032</v>
      </c>
      <c r="F22" s="81">
        <f>AVERAGE(F16:F21)</f>
        <v>2.7216666666666662</v>
      </c>
    </row>
    <row r="23" spans="1:6" ht="11.25" customHeight="1" x14ac:dyDescent="0.2">
      <c r="A23" s="10">
        <v>36831</v>
      </c>
      <c r="B23" s="7"/>
      <c r="C23" s="7"/>
      <c r="D23" s="28"/>
      <c r="E23" s="7"/>
      <c r="F23" s="14">
        <v>8.2899999999999991</v>
      </c>
    </row>
    <row r="24" spans="1:6" ht="11.25" customHeight="1" x14ac:dyDescent="0.2">
      <c r="A24" s="12">
        <v>36861</v>
      </c>
      <c r="B24" s="8">
        <v>69.319999999999993</v>
      </c>
      <c r="C24" s="8">
        <v>185.74</v>
      </c>
      <c r="D24" s="28">
        <v>3820</v>
      </c>
      <c r="E24" s="8">
        <v>375</v>
      </c>
      <c r="F24" s="15">
        <v>3.08</v>
      </c>
    </row>
    <row r="25" spans="1:6" ht="11.25" customHeight="1" x14ac:dyDescent="0.2">
      <c r="A25" s="12">
        <v>36892</v>
      </c>
      <c r="B25" s="8">
        <v>56.59</v>
      </c>
      <c r="C25" s="8">
        <v>472.66</v>
      </c>
      <c r="D25" s="29">
        <v>8887</v>
      </c>
      <c r="E25" s="8">
        <v>676</v>
      </c>
      <c r="F25" s="15">
        <v>0.26</v>
      </c>
    </row>
    <row r="26" spans="1:6" ht="11.25" customHeight="1" x14ac:dyDescent="0.2">
      <c r="A26" s="12">
        <v>36923</v>
      </c>
      <c r="B26" s="8">
        <v>130.33000000000001</v>
      </c>
      <c r="C26" s="8">
        <v>444.48</v>
      </c>
      <c r="D26" s="31">
        <v>10431</v>
      </c>
      <c r="E26" s="8">
        <v>900</v>
      </c>
      <c r="F26" s="15">
        <v>1.62</v>
      </c>
    </row>
    <row r="27" spans="1:6" ht="11.25" customHeight="1" x14ac:dyDescent="0.2">
      <c r="A27" s="12">
        <v>36951</v>
      </c>
      <c r="B27" s="8">
        <v>14</v>
      </c>
      <c r="C27" s="8">
        <v>17</v>
      </c>
      <c r="D27" s="29">
        <v>610</v>
      </c>
      <c r="E27" s="8">
        <v>12</v>
      </c>
      <c r="F27" s="15">
        <v>4.97</v>
      </c>
    </row>
    <row r="28" spans="1:6" ht="12.75" customHeight="1" thickBot="1" x14ac:dyDescent="0.25">
      <c r="A28" s="17">
        <v>36982</v>
      </c>
      <c r="B28" s="18">
        <v>24</v>
      </c>
      <c r="C28" s="18">
        <v>3</v>
      </c>
      <c r="D28" s="30">
        <v>480</v>
      </c>
      <c r="E28" s="18"/>
      <c r="F28" s="19">
        <v>6.73</v>
      </c>
    </row>
    <row r="29" spans="1:6" ht="11.25" customHeight="1" thickBot="1" x14ac:dyDescent="0.25">
      <c r="A29" s="74" t="s">
        <v>1</v>
      </c>
      <c r="B29" s="79">
        <f>SUM(B23:B28)</f>
        <v>294.24</v>
      </c>
      <c r="C29" s="79">
        <f>SUM(C23:C28)</f>
        <v>1122.8800000000001</v>
      </c>
      <c r="D29" s="80">
        <f>SUM(D23:D28)</f>
        <v>24228</v>
      </c>
      <c r="E29" s="79">
        <f>SUM(E23:E28)</f>
        <v>1963</v>
      </c>
      <c r="F29" s="81">
        <f>AVERAGE(F23:F28)</f>
        <v>4.1583333333333332</v>
      </c>
    </row>
    <row r="30" spans="1:6" ht="11.25" customHeight="1" x14ac:dyDescent="0.2">
      <c r="A30" s="10">
        <v>37196</v>
      </c>
      <c r="B30" s="7">
        <v>39.79</v>
      </c>
      <c r="C30" s="7">
        <v>233.22</v>
      </c>
      <c r="D30" s="28">
        <v>4273</v>
      </c>
      <c r="E30" s="7">
        <v>545.25</v>
      </c>
      <c r="F30" s="14">
        <v>1.31</v>
      </c>
    </row>
    <row r="31" spans="1:6" ht="11.25" customHeight="1" x14ac:dyDescent="0.2">
      <c r="A31" s="12">
        <v>37226</v>
      </c>
      <c r="B31" s="8">
        <v>187.26</v>
      </c>
      <c r="C31" s="8">
        <v>771.5</v>
      </c>
      <c r="D31" s="28">
        <v>14964</v>
      </c>
      <c r="E31" s="8">
        <v>2232.0500000000002</v>
      </c>
      <c r="F31" s="15">
        <v>-3.58</v>
      </c>
    </row>
    <row r="32" spans="1:6" ht="11.25" customHeight="1" x14ac:dyDescent="0.2">
      <c r="A32" s="12">
        <v>37257</v>
      </c>
      <c r="B32" s="8">
        <v>61.64</v>
      </c>
      <c r="C32" s="8">
        <v>261.51</v>
      </c>
      <c r="D32" s="29">
        <v>7831</v>
      </c>
      <c r="E32" s="8">
        <v>1670.5</v>
      </c>
      <c r="F32" s="15">
        <v>-0.571428571</v>
      </c>
    </row>
    <row r="33" spans="1:6" ht="11.25" customHeight="1" x14ac:dyDescent="0.2">
      <c r="A33" s="12">
        <v>37288</v>
      </c>
      <c r="B33" s="8">
        <v>15.32</v>
      </c>
      <c r="C33" s="8">
        <v>70</v>
      </c>
      <c r="D33" s="31">
        <v>586</v>
      </c>
      <c r="E33" s="8"/>
      <c r="F33" s="15">
        <v>4.96</v>
      </c>
    </row>
    <row r="34" spans="1:6" ht="11.25" customHeight="1" x14ac:dyDescent="0.2">
      <c r="A34" s="12">
        <v>37316</v>
      </c>
      <c r="B34" s="8">
        <v>21</v>
      </c>
      <c r="C34" s="8">
        <v>10</v>
      </c>
      <c r="D34" s="29">
        <v>562</v>
      </c>
      <c r="E34" s="8">
        <v>1140</v>
      </c>
      <c r="F34" s="15">
        <v>5.81</v>
      </c>
    </row>
    <row r="35" spans="1:6" ht="11.25" customHeight="1" thickBot="1" x14ac:dyDescent="0.25">
      <c r="A35" s="17">
        <v>37347</v>
      </c>
      <c r="B35" s="18">
        <v>25</v>
      </c>
      <c r="C35" s="18">
        <v>6</v>
      </c>
      <c r="D35" s="30">
        <v>309</v>
      </c>
      <c r="E35" s="18"/>
      <c r="F35" s="19">
        <v>5.98</v>
      </c>
    </row>
    <row r="36" spans="1:6" ht="11.25" customHeight="1" thickBot="1" x14ac:dyDescent="0.25">
      <c r="A36" s="74" t="s">
        <v>1</v>
      </c>
      <c r="B36" s="79">
        <f>SUM(B30:B35)</f>
        <v>350.01</v>
      </c>
      <c r="C36" s="79">
        <f>SUM(C30:C35)</f>
        <v>1352.23</v>
      </c>
      <c r="D36" s="80">
        <f>SUM(D30:D35)</f>
        <v>28525</v>
      </c>
      <c r="E36" s="79">
        <f>SUM(E30:E35)</f>
        <v>5587.8</v>
      </c>
      <c r="F36" s="81">
        <f>AVERAGE(F30:F35)</f>
        <v>2.3180952381666668</v>
      </c>
    </row>
    <row r="37" spans="1:6" ht="11.25" customHeight="1" x14ac:dyDescent="0.2">
      <c r="A37" s="10">
        <v>37561</v>
      </c>
      <c r="B37" s="7"/>
      <c r="C37" s="7"/>
      <c r="D37" s="28"/>
      <c r="E37" s="7"/>
      <c r="F37" s="14">
        <v>4.17</v>
      </c>
    </row>
    <row r="38" spans="1:6" ht="11.25" customHeight="1" x14ac:dyDescent="0.2">
      <c r="A38" s="12">
        <v>37591</v>
      </c>
      <c r="B38" s="8">
        <v>99.9</v>
      </c>
      <c r="C38" s="8">
        <v>208.4</v>
      </c>
      <c r="D38" s="28">
        <v>5687</v>
      </c>
      <c r="E38" s="8">
        <v>142</v>
      </c>
      <c r="F38" s="15">
        <v>-0.93</v>
      </c>
    </row>
    <row r="39" spans="1:6" ht="11.25" customHeight="1" x14ac:dyDescent="0.2">
      <c r="A39" s="12">
        <v>37622</v>
      </c>
      <c r="B39" s="8">
        <v>90.18</v>
      </c>
      <c r="C39" s="8">
        <v>439.66</v>
      </c>
      <c r="D39" s="29">
        <v>7394</v>
      </c>
      <c r="E39" s="8">
        <v>208</v>
      </c>
      <c r="F39" s="15">
        <v>-1.84</v>
      </c>
    </row>
    <row r="40" spans="1:6" ht="11.25" customHeight="1" x14ac:dyDescent="0.2">
      <c r="A40" s="12">
        <v>37653</v>
      </c>
      <c r="B40" s="8">
        <v>113.01</v>
      </c>
      <c r="C40" s="8">
        <v>347.08</v>
      </c>
      <c r="D40" s="31">
        <v>8881</v>
      </c>
      <c r="E40" s="8">
        <v>914</v>
      </c>
      <c r="F40" s="15">
        <v>-3.33</v>
      </c>
    </row>
    <row r="41" spans="1:6" ht="11.25" customHeight="1" x14ac:dyDescent="0.2">
      <c r="A41" s="12">
        <v>37681</v>
      </c>
      <c r="B41" s="8">
        <v>3.54</v>
      </c>
      <c r="C41" s="8">
        <v>61</v>
      </c>
      <c r="D41" s="29">
        <v>1680</v>
      </c>
      <c r="E41" s="8">
        <v>13</v>
      </c>
      <c r="F41" s="15">
        <v>3.36</v>
      </c>
    </row>
    <row r="42" spans="1:6" ht="11.25" customHeight="1" thickBot="1" x14ac:dyDescent="0.25">
      <c r="A42" s="17">
        <v>37712</v>
      </c>
      <c r="B42" s="18">
        <v>6.88</v>
      </c>
      <c r="C42" s="18">
        <v>78.64</v>
      </c>
      <c r="D42" s="30"/>
      <c r="E42" s="18"/>
      <c r="F42" s="19">
        <v>3.84</v>
      </c>
    </row>
    <row r="43" spans="1:6" ht="11.25" customHeight="1" thickBot="1" x14ac:dyDescent="0.25">
      <c r="A43" s="74" t="s">
        <v>1</v>
      </c>
      <c r="B43" s="79">
        <f>SUM(B37:B42)</f>
        <v>313.51000000000005</v>
      </c>
      <c r="C43" s="79">
        <f>SUM(C37:C42)</f>
        <v>1134.7800000000002</v>
      </c>
      <c r="D43" s="80">
        <f>SUM(D37:D42)</f>
        <v>23642</v>
      </c>
      <c r="E43" s="79">
        <f>SUM(E37:E42)</f>
        <v>1277</v>
      </c>
      <c r="F43" s="81">
        <f>AVERAGE(F37:F42)</f>
        <v>0.8783333333333333</v>
      </c>
    </row>
    <row r="44" spans="1:6" ht="11.25" customHeight="1" x14ac:dyDescent="0.2">
      <c r="A44" s="10">
        <v>37926</v>
      </c>
      <c r="B44" s="7"/>
      <c r="C44" s="7"/>
      <c r="D44" s="28"/>
      <c r="E44" s="7"/>
      <c r="F44" s="16">
        <v>8.14</v>
      </c>
    </row>
    <row r="45" spans="1:6" ht="11.25" customHeight="1" x14ac:dyDescent="0.2">
      <c r="A45" s="12">
        <v>37956</v>
      </c>
      <c r="B45" s="8">
        <v>59.3</v>
      </c>
      <c r="C45" s="8">
        <v>345.14</v>
      </c>
      <c r="D45" s="28">
        <v>3988</v>
      </c>
      <c r="E45" s="8">
        <v>328.5</v>
      </c>
      <c r="F45" s="15">
        <v>0.92</v>
      </c>
    </row>
    <row r="46" spans="1:6" ht="11.25" customHeight="1" x14ac:dyDescent="0.2">
      <c r="A46" s="12">
        <v>37987</v>
      </c>
      <c r="B46" s="8">
        <v>140</v>
      </c>
      <c r="C46" s="8">
        <v>538</v>
      </c>
      <c r="D46" s="29">
        <v>12114</v>
      </c>
      <c r="E46" s="8">
        <v>2036</v>
      </c>
      <c r="F46" s="15">
        <v>-2.85</v>
      </c>
    </row>
    <row r="47" spans="1:6" ht="11.25" customHeight="1" x14ac:dyDescent="0.2">
      <c r="A47" s="12">
        <v>38018</v>
      </c>
      <c r="B47" s="8">
        <v>110</v>
      </c>
      <c r="C47" s="8">
        <v>600</v>
      </c>
      <c r="D47" s="31">
        <v>10330</v>
      </c>
      <c r="E47" s="8">
        <v>2022</v>
      </c>
      <c r="F47" s="15">
        <v>0.74</v>
      </c>
    </row>
    <row r="48" spans="1:6" ht="11.25" customHeight="1" x14ac:dyDescent="0.2">
      <c r="A48" s="12">
        <v>38047</v>
      </c>
      <c r="B48" s="8">
        <v>42.24</v>
      </c>
      <c r="C48" s="8">
        <v>256.74</v>
      </c>
      <c r="D48" s="29">
        <v>5255</v>
      </c>
      <c r="E48" s="8">
        <v>2030.5</v>
      </c>
      <c r="F48" s="15">
        <v>3.49</v>
      </c>
    </row>
    <row r="49" spans="1:6" ht="11.25" customHeight="1" thickBot="1" x14ac:dyDescent="0.25">
      <c r="A49" s="17">
        <v>38078</v>
      </c>
      <c r="B49" s="18"/>
      <c r="C49" s="18"/>
      <c r="D49" s="30"/>
      <c r="E49" s="18"/>
      <c r="F49" s="19">
        <v>8.3699999999999992</v>
      </c>
    </row>
    <row r="50" spans="1:6" ht="11.25" customHeight="1" thickBot="1" x14ac:dyDescent="0.25">
      <c r="A50" s="74" t="s">
        <v>1</v>
      </c>
      <c r="B50" s="79">
        <f>SUM(B44:B49)</f>
        <v>351.54</v>
      </c>
      <c r="C50" s="79">
        <f>SUM(C44:C49)</f>
        <v>1739.8799999999999</v>
      </c>
      <c r="D50" s="80">
        <f>SUM(D44:D49)</f>
        <v>31687</v>
      </c>
      <c r="E50" s="79">
        <f>SUM(E44:E49)</f>
        <v>6417</v>
      </c>
      <c r="F50" s="81">
        <f>AVERAGE(F44:F49)</f>
        <v>3.1350000000000002</v>
      </c>
    </row>
    <row r="51" spans="1:6" ht="11.25" customHeight="1" x14ac:dyDescent="0.2">
      <c r="A51" s="10">
        <v>38292</v>
      </c>
      <c r="B51" s="7">
        <v>15</v>
      </c>
      <c r="C51" s="7">
        <v>60</v>
      </c>
      <c r="D51" s="28">
        <v>2410</v>
      </c>
      <c r="E51" s="7">
        <v>215</v>
      </c>
      <c r="F51" s="16">
        <v>0.95</v>
      </c>
    </row>
    <row r="52" spans="1:6" ht="11.25" customHeight="1" x14ac:dyDescent="0.2">
      <c r="A52" s="12">
        <v>38322</v>
      </c>
      <c r="B52" s="8">
        <v>39.380000000000003</v>
      </c>
      <c r="C52" s="8">
        <v>132.68</v>
      </c>
      <c r="D52" s="28">
        <v>1904</v>
      </c>
      <c r="E52" s="8">
        <v>76</v>
      </c>
      <c r="F52" s="15">
        <v>1.38</v>
      </c>
    </row>
    <row r="53" spans="1:6" ht="11.25" customHeight="1" x14ac:dyDescent="0.2">
      <c r="A53" s="12">
        <v>38353</v>
      </c>
      <c r="B53" s="8">
        <v>93.29</v>
      </c>
      <c r="C53" s="8">
        <v>482.7</v>
      </c>
      <c r="D53" s="29">
        <v>9009</v>
      </c>
      <c r="E53" s="8">
        <v>1593.5</v>
      </c>
      <c r="F53" s="15">
        <v>-0.59</v>
      </c>
    </row>
    <row r="54" spans="1:6" ht="11.25" customHeight="1" x14ac:dyDescent="0.2">
      <c r="A54" s="12">
        <v>38384</v>
      </c>
      <c r="B54" s="8">
        <v>162.97999999999999</v>
      </c>
      <c r="C54" s="8">
        <v>1813.34</v>
      </c>
      <c r="D54" s="31">
        <v>17805</v>
      </c>
      <c r="E54" s="8">
        <v>2814.5</v>
      </c>
      <c r="F54" s="15">
        <v>-2.79</v>
      </c>
    </row>
    <row r="55" spans="1:6" ht="11.25" customHeight="1" x14ac:dyDescent="0.2">
      <c r="A55" s="12">
        <v>38412</v>
      </c>
      <c r="B55" s="8">
        <v>51.33</v>
      </c>
      <c r="C55" s="8">
        <v>369.68</v>
      </c>
      <c r="D55" s="29">
        <v>6443</v>
      </c>
      <c r="E55" s="8">
        <v>1934.5</v>
      </c>
      <c r="F55" s="15">
        <v>2.302</v>
      </c>
    </row>
    <row r="56" spans="1:6" ht="11.25" customHeight="1" thickBot="1" x14ac:dyDescent="0.25">
      <c r="A56" s="17">
        <v>38443</v>
      </c>
      <c r="B56" s="18"/>
      <c r="C56" s="18"/>
      <c r="D56" s="30"/>
      <c r="E56" s="18"/>
      <c r="F56" s="19">
        <v>9.0559999999999992</v>
      </c>
    </row>
    <row r="57" spans="1:6" ht="11.25" customHeight="1" thickBot="1" x14ac:dyDescent="0.25">
      <c r="A57" s="74" t="s">
        <v>1</v>
      </c>
      <c r="B57" s="79">
        <f>SUM(B51:B56)</f>
        <v>361.97999999999996</v>
      </c>
      <c r="C57" s="79">
        <f>SUM(C51:C56)</f>
        <v>2858.3999999999996</v>
      </c>
      <c r="D57" s="80">
        <f>SUM(D51:D56)</f>
        <v>37571</v>
      </c>
      <c r="E57" s="79">
        <f>SUM(E51:E56)</f>
        <v>6633.5</v>
      </c>
      <c r="F57" s="81">
        <f>AVERAGE(F51:F56)</f>
        <v>1.718</v>
      </c>
    </row>
    <row r="58" spans="1:6" ht="11.25" customHeight="1" x14ac:dyDescent="0.2">
      <c r="A58" s="10">
        <v>38657</v>
      </c>
      <c r="B58" s="7">
        <v>95.5</v>
      </c>
      <c r="C58" s="7">
        <v>288</v>
      </c>
      <c r="D58" s="28">
        <v>4940</v>
      </c>
      <c r="E58" s="7">
        <v>474.5</v>
      </c>
      <c r="F58" s="16">
        <v>-0.13</v>
      </c>
    </row>
    <row r="59" spans="1:6" ht="11.25" customHeight="1" x14ac:dyDescent="0.2">
      <c r="A59" s="12">
        <v>38687</v>
      </c>
      <c r="B59" s="8">
        <v>89.65</v>
      </c>
      <c r="C59" s="8">
        <v>683</v>
      </c>
      <c r="D59" s="28">
        <v>11770</v>
      </c>
      <c r="E59" s="8">
        <v>1994</v>
      </c>
      <c r="F59" s="15">
        <v>-0.71</v>
      </c>
    </row>
    <row r="60" spans="1:6" ht="11.25" customHeight="1" x14ac:dyDescent="0.2">
      <c r="A60" s="12">
        <v>38718</v>
      </c>
      <c r="B60" s="8">
        <v>157.80000000000001</v>
      </c>
      <c r="C60" s="8">
        <v>454</v>
      </c>
      <c r="D60" s="29">
        <v>12219</v>
      </c>
      <c r="E60" s="8">
        <v>4070</v>
      </c>
      <c r="F60" s="15">
        <v>-5.85</v>
      </c>
    </row>
    <row r="61" spans="1:6" ht="11.25" customHeight="1" x14ac:dyDescent="0.2">
      <c r="A61" s="12">
        <v>38749</v>
      </c>
      <c r="B61" s="8">
        <v>101</v>
      </c>
      <c r="C61" s="8">
        <v>265</v>
      </c>
      <c r="D61" s="31">
        <v>9328</v>
      </c>
      <c r="E61" s="8">
        <f>826+3481.75</f>
        <v>4307.75</v>
      </c>
      <c r="F61" s="15">
        <v>-3.48</v>
      </c>
    </row>
    <row r="62" spans="1:6" ht="11.25" customHeight="1" x14ac:dyDescent="0.2">
      <c r="A62" s="12">
        <v>38777</v>
      </c>
      <c r="B62" s="8">
        <v>17.28</v>
      </c>
      <c r="C62" s="8">
        <v>54</v>
      </c>
      <c r="D62" s="29">
        <v>3820</v>
      </c>
      <c r="E62" s="8">
        <v>437</v>
      </c>
      <c r="F62" s="15">
        <v>0.20069999999999999</v>
      </c>
    </row>
    <row r="63" spans="1:6" ht="11.25" customHeight="1" thickBot="1" x14ac:dyDescent="0.25">
      <c r="A63" s="17">
        <v>38808</v>
      </c>
      <c r="B63" s="18"/>
      <c r="C63" s="18">
        <v>12</v>
      </c>
      <c r="D63" s="30">
        <v>221</v>
      </c>
      <c r="E63" s="18"/>
      <c r="F63" s="19">
        <v>6.47</v>
      </c>
    </row>
    <row r="64" spans="1:6" ht="11.25" customHeight="1" thickBot="1" x14ac:dyDescent="0.25">
      <c r="A64" s="74" t="s">
        <v>1</v>
      </c>
      <c r="B64" s="79">
        <f>SUM(B58:B63)</f>
        <v>461.23</v>
      </c>
      <c r="C64" s="79">
        <f>SUM(C58:C63)</f>
        <v>1756</v>
      </c>
      <c r="D64" s="80">
        <f>SUM(D58:D63)</f>
        <v>42298</v>
      </c>
      <c r="E64" s="79">
        <f>SUM(E58:E63)</f>
        <v>11283.25</v>
      </c>
      <c r="F64" s="81">
        <f>AVERAGE(F58:F63)</f>
        <v>-0.58321666666666683</v>
      </c>
    </row>
    <row r="65" spans="1:6" ht="11.25" customHeight="1" x14ac:dyDescent="0.2">
      <c r="A65" s="10">
        <v>39022</v>
      </c>
      <c r="B65" s="7">
        <v>25.54</v>
      </c>
      <c r="C65" s="7">
        <v>70.92</v>
      </c>
      <c r="D65" s="28">
        <v>1012</v>
      </c>
      <c r="E65" s="7"/>
      <c r="F65" s="16">
        <v>6.44</v>
      </c>
    </row>
    <row r="66" spans="1:6" ht="11.25" customHeight="1" x14ac:dyDescent="0.2">
      <c r="A66" s="12">
        <v>39052</v>
      </c>
      <c r="B66" s="8">
        <v>24.67</v>
      </c>
      <c r="C66" s="8">
        <v>87.14</v>
      </c>
      <c r="D66" s="28">
        <v>2410</v>
      </c>
      <c r="E66" s="7">
        <v>215</v>
      </c>
      <c r="F66" s="15">
        <v>2.98</v>
      </c>
    </row>
    <row r="67" spans="1:6" ht="11.25" customHeight="1" x14ac:dyDescent="0.2">
      <c r="A67" s="12">
        <v>39083</v>
      </c>
      <c r="B67" s="8">
        <v>65.484999999999999</v>
      </c>
      <c r="C67" s="18">
        <v>230.86</v>
      </c>
      <c r="D67" s="30">
        <v>5864</v>
      </c>
      <c r="E67" s="8">
        <v>1317</v>
      </c>
      <c r="F67" s="15">
        <v>3.05</v>
      </c>
    </row>
    <row r="68" spans="1:6" ht="11.25" customHeight="1" x14ac:dyDescent="0.2">
      <c r="A68" s="12">
        <v>39114</v>
      </c>
      <c r="B68" s="82">
        <v>48</v>
      </c>
      <c r="C68" s="84">
        <v>30</v>
      </c>
      <c r="D68" s="85">
        <v>562</v>
      </c>
      <c r="E68" s="83"/>
      <c r="F68" s="15">
        <v>3.15</v>
      </c>
    </row>
    <row r="69" spans="1:6" ht="11.25" customHeight="1" x14ac:dyDescent="0.2">
      <c r="A69" s="12">
        <v>39142</v>
      </c>
      <c r="B69" s="82">
        <v>32</v>
      </c>
      <c r="C69" s="84">
        <v>68</v>
      </c>
      <c r="D69" s="85">
        <v>2178</v>
      </c>
      <c r="E69" s="83">
        <v>235</v>
      </c>
      <c r="F69" s="15">
        <v>4.75</v>
      </c>
    </row>
    <row r="70" spans="1:6" ht="11.25" customHeight="1" thickBot="1" x14ac:dyDescent="0.25">
      <c r="A70" s="17">
        <v>39173</v>
      </c>
      <c r="B70" s="18"/>
      <c r="C70" s="86"/>
      <c r="D70" s="87"/>
      <c r="E70" s="18"/>
      <c r="F70" s="19">
        <v>5.21</v>
      </c>
    </row>
    <row r="71" spans="1:6" ht="11.25" customHeight="1" thickBot="1" x14ac:dyDescent="0.25">
      <c r="A71" s="74" t="s">
        <v>1</v>
      </c>
      <c r="B71" s="79">
        <f>SUM(B65:B70)</f>
        <v>195.69499999999999</v>
      </c>
      <c r="C71" s="79">
        <f>SUM(C65:C70)</f>
        <v>486.92</v>
      </c>
      <c r="D71" s="80">
        <f>SUM(D65:D70)</f>
        <v>12026</v>
      </c>
      <c r="E71" s="79">
        <f>SUM(E65:E70)</f>
        <v>1767</v>
      </c>
      <c r="F71" s="81">
        <f>AVERAGE(F65:F70)</f>
        <v>4.2633333333333328</v>
      </c>
    </row>
    <row r="72" spans="1:6" ht="11.25" customHeight="1" x14ac:dyDescent="0.2">
      <c r="A72" s="10">
        <v>39387</v>
      </c>
      <c r="B72" s="7">
        <v>72</v>
      </c>
      <c r="C72" s="7">
        <v>232</v>
      </c>
      <c r="D72" s="28">
        <v>4102</v>
      </c>
      <c r="E72" s="7">
        <v>338</v>
      </c>
      <c r="F72" s="16">
        <v>3.42</v>
      </c>
    </row>
    <row r="73" spans="1:6" ht="11.25" customHeight="1" x14ac:dyDescent="0.2">
      <c r="A73" s="12">
        <v>39417</v>
      </c>
      <c r="B73" s="8">
        <v>83</v>
      </c>
      <c r="C73" s="8">
        <v>258</v>
      </c>
      <c r="D73" s="28">
        <v>4320</v>
      </c>
      <c r="E73" s="8">
        <v>434.5</v>
      </c>
      <c r="F73" s="15">
        <v>2.21</v>
      </c>
    </row>
    <row r="74" spans="1:6" ht="11.25" customHeight="1" x14ac:dyDescent="0.2">
      <c r="A74" s="12">
        <v>39448</v>
      </c>
      <c r="B74" s="8">
        <v>41</v>
      </c>
      <c r="C74" s="8">
        <v>72</v>
      </c>
      <c r="D74" s="29">
        <v>2358</v>
      </c>
      <c r="E74" s="8">
        <v>205</v>
      </c>
      <c r="F74" s="15">
        <v>2.63</v>
      </c>
    </row>
    <row r="75" spans="1:6" ht="11.25" customHeight="1" x14ac:dyDescent="0.2">
      <c r="A75" s="12">
        <v>39479</v>
      </c>
      <c r="B75" s="8">
        <v>33</v>
      </c>
      <c r="C75" s="8">
        <v>38</v>
      </c>
      <c r="D75" s="31">
        <v>1832</v>
      </c>
      <c r="E75" s="8">
        <v>229</v>
      </c>
      <c r="F75" s="15">
        <v>2.41</v>
      </c>
    </row>
    <row r="76" spans="1:6" ht="11.25" customHeight="1" x14ac:dyDescent="0.2">
      <c r="A76" s="12">
        <v>39508</v>
      </c>
      <c r="B76" s="8">
        <v>51.3</v>
      </c>
      <c r="C76" s="8">
        <v>158</v>
      </c>
      <c r="D76" s="29">
        <v>3422</v>
      </c>
      <c r="E76" s="8">
        <v>308</v>
      </c>
      <c r="F76" s="15">
        <v>3.76</v>
      </c>
    </row>
    <row r="77" spans="1:6" ht="11.25" customHeight="1" thickBot="1" x14ac:dyDescent="0.25">
      <c r="A77" s="17">
        <v>39539</v>
      </c>
      <c r="B77" s="18"/>
      <c r="C77" s="18"/>
      <c r="D77" s="30"/>
      <c r="E77" s="18"/>
      <c r="F77" s="19">
        <v>6.8</v>
      </c>
    </row>
    <row r="78" spans="1:6" ht="11.25" customHeight="1" thickBot="1" x14ac:dyDescent="0.25">
      <c r="A78" s="74" t="s">
        <v>1</v>
      </c>
      <c r="B78" s="79">
        <f>SUM(B72:B77)</f>
        <v>280.3</v>
      </c>
      <c r="C78" s="79">
        <f>SUM(C72:C77)</f>
        <v>758</v>
      </c>
      <c r="D78" s="80">
        <f>SUM(D72:D77)</f>
        <v>16034</v>
      </c>
      <c r="E78" s="79">
        <f>SUM(E72:E77)</f>
        <v>1514.5</v>
      </c>
      <c r="F78" s="81">
        <f>AVERAGE(F72:F77)</f>
        <v>3.5383333333333336</v>
      </c>
    </row>
    <row r="79" spans="1:6" ht="11.25" customHeight="1" x14ac:dyDescent="0.2">
      <c r="A79" s="10">
        <v>39753</v>
      </c>
      <c r="B79" s="7">
        <v>45</v>
      </c>
      <c r="C79" s="7">
        <v>70</v>
      </c>
      <c r="D79" s="28">
        <v>2410</v>
      </c>
      <c r="E79" s="7">
        <v>215</v>
      </c>
      <c r="F79" s="16">
        <v>2.37</v>
      </c>
    </row>
    <row r="80" spans="1:6" ht="11.25" customHeight="1" x14ac:dyDescent="0.2">
      <c r="A80" s="12">
        <v>39783</v>
      </c>
      <c r="B80" s="8">
        <v>115.32</v>
      </c>
      <c r="C80" s="8">
        <v>197.76</v>
      </c>
      <c r="D80" s="28">
        <v>1904</v>
      </c>
      <c r="E80" s="8">
        <v>76</v>
      </c>
      <c r="F80" s="15">
        <v>1.27</v>
      </c>
    </row>
    <row r="81" spans="1:6" ht="11.25" customHeight="1" x14ac:dyDescent="0.2">
      <c r="A81" s="12">
        <v>39814</v>
      </c>
      <c r="B81" s="8">
        <v>140.38999999999999</v>
      </c>
      <c r="C81" s="8">
        <v>656.8</v>
      </c>
      <c r="D81" s="29">
        <v>11712</v>
      </c>
      <c r="E81" s="8">
        <v>1898</v>
      </c>
      <c r="F81" s="15">
        <v>-1.96</v>
      </c>
    </row>
    <row r="82" spans="1:6" ht="11.25" customHeight="1" x14ac:dyDescent="0.2">
      <c r="A82" s="12">
        <v>39845</v>
      </c>
      <c r="B82" s="8">
        <v>186.47</v>
      </c>
      <c r="C82" s="8">
        <v>518.62</v>
      </c>
      <c r="D82" s="31">
        <v>20158</v>
      </c>
      <c r="E82" s="8">
        <v>3915</v>
      </c>
      <c r="F82" s="15">
        <v>-0.25</v>
      </c>
    </row>
    <row r="83" spans="1:6" ht="11.25" customHeight="1" x14ac:dyDescent="0.2">
      <c r="A83" s="12">
        <v>39873</v>
      </c>
      <c r="B83" s="8">
        <v>33.39</v>
      </c>
      <c r="C83" s="8">
        <v>159</v>
      </c>
      <c r="D83" s="29">
        <v>2664</v>
      </c>
      <c r="E83" s="8">
        <v>215</v>
      </c>
      <c r="F83" s="15">
        <v>2.99</v>
      </c>
    </row>
    <row r="84" spans="1:6" ht="11.25" customHeight="1" thickBot="1" x14ac:dyDescent="0.25">
      <c r="A84" s="17">
        <v>39904</v>
      </c>
      <c r="B84" s="18"/>
      <c r="C84" s="18"/>
      <c r="D84" s="30"/>
      <c r="E84" s="18"/>
      <c r="F84" s="19">
        <v>4.95</v>
      </c>
    </row>
    <row r="85" spans="1:6" ht="11.25" customHeight="1" thickBot="1" x14ac:dyDescent="0.25">
      <c r="A85" s="74" t="s">
        <v>1</v>
      </c>
      <c r="B85" s="79">
        <f>SUM(B79:B84)</f>
        <v>520.56999999999994</v>
      </c>
      <c r="C85" s="79">
        <f>SUM(C79:C84)</f>
        <v>1602.1799999999998</v>
      </c>
      <c r="D85" s="80">
        <f>SUM(D79:D84)</f>
        <v>38848</v>
      </c>
      <c r="E85" s="79">
        <f>SUM(E79:E84)</f>
        <v>6319</v>
      </c>
      <c r="F85" s="81">
        <f>AVERAGE(F79:F84)</f>
        <v>1.5616666666666668</v>
      </c>
    </row>
    <row r="86" spans="1:6" ht="11.25" customHeight="1" x14ac:dyDescent="0.2">
      <c r="A86" s="10">
        <v>40118</v>
      </c>
      <c r="B86" s="7"/>
      <c r="C86" s="7"/>
      <c r="D86" s="28"/>
      <c r="E86" s="7"/>
      <c r="F86" s="16">
        <v>7.99</v>
      </c>
    </row>
    <row r="87" spans="1:6" ht="11.25" customHeight="1" x14ac:dyDescent="0.2">
      <c r="A87" s="12">
        <v>40148</v>
      </c>
      <c r="B87" s="8">
        <v>94</v>
      </c>
      <c r="C87" s="8">
        <v>138</v>
      </c>
      <c r="D87" s="28">
        <v>6089</v>
      </c>
      <c r="E87" s="8">
        <v>405</v>
      </c>
      <c r="F87" s="15">
        <v>0.85</v>
      </c>
    </row>
    <row r="88" spans="1:6" ht="11.25" customHeight="1" x14ac:dyDescent="0.2">
      <c r="A88" s="12">
        <v>40179</v>
      </c>
      <c r="B88" s="8">
        <v>298</v>
      </c>
      <c r="C88" s="8">
        <v>670</v>
      </c>
      <c r="D88" s="29">
        <v>12558</v>
      </c>
      <c r="E88" s="8">
        <v>2739</v>
      </c>
      <c r="F88" s="15">
        <v>-4.4800000000000004</v>
      </c>
    </row>
    <row r="89" spans="1:6" ht="11.25" customHeight="1" x14ac:dyDescent="0.2">
      <c r="A89" s="12">
        <v>40210</v>
      </c>
      <c r="B89" s="8">
        <v>155.83000000000001</v>
      </c>
      <c r="C89" s="8">
        <v>562</v>
      </c>
      <c r="D89" s="31">
        <v>10987</v>
      </c>
      <c r="E89" s="8">
        <v>1822</v>
      </c>
      <c r="F89" s="15">
        <v>-0.64</v>
      </c>
    </row>
    <row r="90" spans="1:6" ht="11.25" customHeight="1" x14ac:dyDescent="0.2">
      <c r="A90" s="12">
        <v>40238</v>
      </c>
      <c r="B90" s="8">
        <v>52.12</v>
      </c>
      <c r="C90" s="8">
        <v>136</v>
      </c>
      <c r="D90" s="29">
        <v>2224</v>
      </c>
      <c r="E90" s="8">
        <v>231</v>
      </c>
      <c r="F90" s="15">
        <v>3.2</v>
      </c>
    </row>
    <row r="91" spans="1:6" ht="11.25" customHeight="1" thickBot="1" x14ac:dyDescent="0.25">
      <c r="A91" s="17">
        <v>40269</v>
      </c>
      <c r="B91" s="18"/>
      <c r="C91" s="18"/>
      <c r="D91" s="30"/>
      <c r="E91" s="18"/>
      <c r="F91" s="19">
        <v>7.35</v>
      </c>
    </row>
    <row r="92" spans="1:6" ht="11.25" customHeight="1" thickBot="1" x14ac:dyDescent="0.25">
      <c r="A92" s="74" t="s">
        <v>1</v>
      </c>
      <c r="B92" s="79">
        <f>SUM(B86:B91)</f>
        <v>599.95000000000005</v>
      </c>
      <c r="C92" s="79">
        <f>SUM(C86:C91)</f>
        <v>1506</v>
      </c>
      <c r="D92" s="80">
        <f>SUM(D86:D91)</f>
        <v>31858</v>
      </c>
      <c r="E92" s="79">
        <f>SUM(E86:E91)</f>
        <v>5197</v>
      </c>
      <c r="F92" s="81">
        <f>AVERAGE(F86:F91)</f>
        <v>2.3783333333333334</v>
      </c>
    </row>
    <row r="93" spans="1:6" ht="11.25" customHeight="1" x14ac:dyDescent="0.2">
      <c r="A93" s="10">
        <v>40483</v>
      </c>
      <c r="B93" s="7">
        <v>49</v>
      </c>
      <c r="C93" s="7">
        <v>92</v>
      </c>
      <c r="D93" s="28">
        <v>1422</v>
      </c>
      <c r="E93" s="7">
        <v>602</v>
      </c>
      <c r="F93" s="16">
        <v>3.13</v>
      </c>
    </row>
    <row r="94" spans="1:6" ht="11.25" customHeight="1" x14ac:dyDescent="0.2">
      <c r="A94" s="12">
        <v>40513</v>
      </c>
      <c r="B94" s="8">
        <v>209</v>
      </c>
      <c r="C94" s="8">
        <v>529.34</v>
      </c>
      <c r="D94" s="28">
        <v>17773</v>
      </c>
      <c r="E94" s="8">
        <v>2842</v>
      </c>
      <c r="F94" s="15">
        <v>-3.22</v>
      </c>
    </row>
    <row r="95" spans="1:6" ht="11.25" customHeight="1" x14ac:dyDescent="0.2">
      <c r="A95" s="12">
        <v>40544</v>
      </c>
      <c r="B95" s="8">
        <v>164</v>
      </c>
      <c r="C95" s="8">
        <v>496.12</v>
      </c>
      <c r="D95" s="29">
        <v>7936</v>
      </c>
      <c r="E95" s="8">
        <v>1180</v>
      </c>
      <c r="F95" s="15">
        <v>-0.32</v>
      </c>
    </row>
    <row r="96" spans="1:6" ht="11.25" customHeight="1" x14ac:dyDescent="0.2">
      <c r="A96" s="12">
        <v>40575</v>
      </c>
      <c r="B96" s="8">
        <v>112.2</v>
      </c>
      <c r="C96" s="8">
        <v>347.56</v>
      </c>
      <c r="D96" s="31">
        <v>3044</v>
      </c>
      <c r="E96" s="8">
        <v>237</v>
      </c>
      <c r="F96" s="15">
        <v>-2.39</v>
      </c>
    </row>
    <row r="97" spans="1:6" ht="11.25" customHeight="1" x14ac:dyDescent="0.2">
      <c r="A97" s="12">
        <v>40603</v>
      </c>
      <c r="B97" s="8">
        <v>59</v>
      </c>
      <c r="C97" s="8">
        <v>118</v>
      </c>
      <c r="D97" s="29">
        <v>1588</v>
      </c>
      <c r="E97" s="8">
        <v>121</v>
      </c>
      <c r="F97" s="15">
        <v>3.15</v>
      </c>
    </row>
    <row r="98" spans="1:6" ht="11.25" customHeight="1" thickBot="1" x14ac:dyDescent="0.25">
      <c r="A98" s="17">
        <v>40634</v>
      </c>
      <c r="B98" s="18"/>
      <c r="C98" s="18"/>
      <c r="D98" s="30"/>
      <c r="E98" s="18">
        <v>0</v>
      </c>
      <c r="F98" s="19">
        <v>6.38</v>
      </c>
    </row>
    <row r="99" spans="1:6" ht="11.25" customHeight="1" thickBot="1" x14ac:dyDescent="0.25">
      <c r="A99" s="74" t="s">
        <v>1</v>
      </c>
      <c r="B99" s="79">
        <f>SUM(B93:B98)</f>
        <v>593.20000000000005</v>
      </c>
      <c r="C99" s="79">
        <f>SUM(C93:C98)</f>
        <v>1583.02</v>
      </c>
      <c r="D99" s="80">
        <f>SUM(D93:D98)</f>
        <v>31763</v>
      </c>
      <c r="E99" s="79">
        <f>SUM(E93:E98)</f>
        <v>4982</v>
      </c>
      <c r="F99" s="81">
        <f>AVERAGE(F93:F98)</f>
        <v>1.1216666666666666</v>
      </c>
    </row>
    <row r="100" spans="1:6" ht="11.25" customHeight="1" x14ac:dyDescent="0.2">
      <c r="A100" s="10">
        <v>40848</v>
      </c>
      <c r="B100" s="7">
        <v>14</v>
      </c>
      <c r="C100" s="7">
        <v>22</v>
      </c>
      <c r="D100" s="28">
        <v>127</v>
      </c>
      <c r="E100" s="7"/>
      <c r="F100" s="16">
        <v>1.1599999999999999</v>
      </c>
    </row>
    <row r="101" spans="1:6" ht="11.25" customHeight="1" x14ac:dyDescent="0.2">
      <c r="A101" s="12">
        <v>40878</v>
      </c>
      <c r="B101" s="8">
        <v>87</v>
      </c>
      <c r="C101" s="8">
        <v>120</v>
      </c>
      <c r="D101" s="28">
        <v>1447</v>
      </c>
      <c r="E101" s="8">
        <v>212</v>
      </c>
      <c r="F101" s="15">
        <v>1.99</v>
      </c>
    </row>
    <row r="102" spans="1:6" ht="11.25" customHeight="1" x14ac:dyDescent="0.2">
      <c r="A102" s="12">
        <v>40909</v>
      </c>
      <c r="B102" s="8">
        <v>139.78</v>
      </c>
      <c r="C102" s="8">
        <v>305.44</v>
      </c>
      <c r="D102" s="29">
        <v>6089</v>
      </c>
      <c r="E102" s="8">
        <v>1245</v>
      </c>
      <c r="F102" s="15">
        <v>-0.99</v>
      </c>
    </row>
    <row r="103" spans="1:6" ht="11.25" customHeight="1" x14ac:dyDescent="0.2">
      <c r="A103" s="12">
        <v>40940</v>
      </c>
      <c r="B103" s="8">
        <v>133</v>
      </c>
      <c r="C103" s="8">
        <v>300.08</v>
      </c>
      <c r="D103" s="31">
        <v>6586</v>
      </c>
      <c r="E103" s="8">
        <v>1897</v>
      </c>
      <c r="F103" s="15">
        <v>-5.18</v>
      </c>
    </row>
    <row r="104" spans="1:6" ht="11.25" customHeight="1" x14ac:dyDescent="0.2">
      <c r="A104" s="12">
        <v>40969</v>
      </c>
      <c r="B104" s="8">
        <v>30</v>
      </c>
      <c r="C104" s="8">
        <v>120</v>
      </c>
      <c r="D104" s="29">
        <v>1987</v>
      </c>
      <c r="E104" s="8">
        <v>123</v>
      </c>
      <c r="F104" s="15">
        <v>2.15</v>
      </c>
    </row>
    <row r="105" spans="1:6" ht="11.25" customHeight="1" thickBot="1" x14ac:dyDescent="0.25">
      <c r="A105" s="17">
        <v>41000</v>
      </c>
      <c r="B105" s="18"/>
      <c r="C105" s="18"/>
      <c r="D105" s="30"/>
      <c r="E105" s="18"/>
      <c r="F105" s="19">
        <v>5.2</v>
      </c>
    </row>
    <row r="106" spans="1:6" ht="11.25" customHeight="1" thickBot="1" x14ac:dyDescent="0.25">
      <c r="A106" s="74" t="s">
        <v>1</v>
      </c>
      <c r="B106" s="79">
        <f>SUM(B100:B105)</f>
        <v>403.78</v>
      </c>
      <c r="C106" s="79">
        <f>SUM(C100:C105)</f>
        <v>867.52</v>
      </c>
      <c r="D106" s="80">
        <f>SUM(D100:D105)</f>
        <v>16236</v>
      </c>
      <c r="E106" s="79">
        <f>SUM(E100:E105)</f>
        <v>3477</v>
      </c>
      <c r="F106" s="81">
        <f>AVERAGE(F100:F105)</f>
        <v>0.72166666666666668</v>
      </c>
    </row>
    <row r="107" spans="1:6" ht="11.25" customHeight="1" x14ac:dyDescent="0.2">
      <c r="A107" s="10">
        <v>41213</v>
      </c>
      <c r="B107" s="7">
        <v>38</v>
      </c>
      <c r="C107" s="7">
        <v>98</v>
      </c>
      <c r="D107" s="28">
        <v>1512</v>
      </c>
      <c r="E107" s="7">
        <v>118</v>
      </c>
      <c r="F107" s="16">
        <v>-0.17</v>
      </c>
    </row>
    <row r="108" spans="1:6" ht="11.25" customHeight="1" x14ac:dyDescent="0.2">
      <c r="A108" s="10">
        <v>41214</v>
      </c>
      <c r="B108" s="7"/>
      <c r="C108" s="7"/>
      <c r="D108" s="28"/>
      <c r="E108" s="7"/>
      <c r="F108" s="16">
        <v>5.64</v>
      </c>
    </row>
    <row r="109" spans="1:6" ht="11.25" customHeight="1" x14ac:dyDescent="0.2">
      <c r="A109" s="12">
        <v>41244</v>
      </c>
      <c r="B109" s="8">
        <v>50</v>
      </c>
      <c r="C109" s="8">
        <v>148</v>
      </c>
      <c r="D109" s="28">
        <v>4616</v>
      </c>
      <c r="E109" s="8">
        <v>902</v>
      </c>
      <c r="F109" s="15">
        <v>-1.25</v>
      </c>
    </row>
    <row r="110" spans="1:6" ht="11.25" customHeight="1" x14ac:dyDescent="0.2">
      <c r="A110" s="12">
        <v>41275</v>
      </c>
      <c r="B110" s="8">
        <v>284</v>
      </c>
      <c r="C110" s="8">
        <v>527</v>
      </c>
      <c r="D110" s="29">
        <v>14629</v>
      </c>
      <c r="E110" s="8">
        <v>1814</v>
      </c>
      <c r="F110" s="15">
        <v>-2.0299999999999998</v>
      </c>
    </row>
    <row r="111" spans="1:6" ht="11.25" customHeight="1" x14ac:dyDescent="0.2">
      <c r="A111" s="12">
        <v>41306</v>
      </c>
      <c r="B111" s="8">
        <v>283</v>
      </c>
      <c r="C111" s="8">
        <v>762</v>
      </c>
      <c r="D111" s="31">
        <v>9841</v>
      </c>
      <c r="E111" s="8">
        <v>1263</v>
      </c>
      <c r="F111" s="15">
        <v>-0.16</v>
      </c>
    </row>
    <row r="112" spans="1:6" ht="11.25" customHeight="1" x14ac:dyDescent="0.2">
      <c r="A112" s="12">
        <v>41334</v>
      </c>
      <c r="B112" s="8">
        <v>90</v>
      </c>
      <c r="C112" s="8">
        <v>207</v>
      </c>
      <c r="D112" s="29">
        <v>3161</v>
      </c>
      <c r="E112" s="8">
        <v>562</v>
      </c>
      <c r="F112" s="15">
        <v>-0.14000000000000001</v>
      </c>
    </row>
    <row r="113" spans="1:6" ht="11.25" customHeight="1" thickBot="1" x14ac:dyDescent="0.25">
      <c r="A113" s="17">
        <v>41365</v>
      </c>
      <c r="B113" s="18">
        <v>37</v>
      </c>
      <c r="C113" s="18">
        <v>89</v>
      </c>
      <c r="D113" s="30">
        <v>1208</v>
      </c>
      <c r="E113" s="18">
        <v>421</v>
      </c>
      <c r="F113" s="19">
        <v>3.91</v>
      </c>
    </row>
    <row r="114" spans="1:6" ht="11.25" customHeight="1" thickBot="1" x14ac:dyDescent="0.25">
      <c r="A114" s="74" t="s">
        <v>1</v>
      </c>
      <c r="B114" s="79">
        <f>SUM(B109:B113)</f>
        <v>744</v>
      </c>
      <c r="C114" s="79">
        <f>SUM(C109:C113)</f>
        <v>1733</v>
      </c>
      <c r="D114" s="80">
        <f>SUM(D109:D113)</f>
        <v>33455</v>
      </c>
      <c r="E114" s="79">
        <f>SUM(E109:E113)</f>
        <v>4962</v>
      </c>
      <c r="F114" s="81">
        <f>AVERAGE(F109:F113)</f>
        <v>6.6000000000000017E-2</v>
      </c>
    </row>
    <row r="115" spans="1:6" ht="11.25" customHeight="1" x14ac:dyDescent="0.2">
      <c r="A115" s="10">
        <v>41580</v>
      </c>
      <c r="B115" s="7">
        <v>21</v>
      </c>
      <c r="C115" s="7">
        <v>62</v>
      </c>
      <c r="D115" s="28">
        <v>359</v>
      </c>
      <c r="E115" s="7"/>
      <c r="F115" s="16">
        <v>3.77</v>
      </c>
    </row>
    <row r="116" spans="1:6" ht="11.25" customHeight="1" x14ac:dyDescent="0.2">
      <c r="A116" s="12">
        <v>41610</v>
      </c>
      <c r="B116" s="8">
        <v>58</v>
      </c>
      <c r="C116" s="8">
        <v>132</v>
      </c>
      <c r="D116" s="28">
        <v>461</v>
      </c>
      <c r="E116" s="8"/>
      <c r="F116" s="15">
        <v>2.02</v>
      </c>
    </row>
    <row r="117" spans="1:6" ht="11.25" customHeight="1" x14ac:dyDescent="0.2">
      <c r="A117" s="12">
        <v>41641</v>
      </c>
      <c r="B117" s="8">
        <v>72</v>
      </c>
      <c r="C117" s="8">
        <v>158</v>
      </c>
      <c r="D117" s="29">
        <v>605</v>
      </c>
      <c r="E117" s="8">
        <v>267</v>
      </c>
      <c r="F117" s="15">
        <v>2.82</v>
      </c>
    </row>
    <row r="118" spans="1:6" ht="11.25" customHeight="1" x14ac:dyDescent="0.2">
      <c r="A118" s="12">
        <v>41672</v>
      </c>
      <c r="B118" s="8">
        <v>14</v>
      </c>
      <c r="C118" s="8">
        <v>70</v>
      </c>
      <c r="D118" s="31">
        <v>209</v>
      </c>
      <c r="E118" s="8">
        <v>120</v>
      </c>
      <c r="F118" s="15">
        <v>3.09</v>
      </c>
    </row>
    <row r="119" spans="1:6" ht="11.25" customHeight="1" x14ac:dyDescent="0.2">
      <c r="A119" s="12">
        <v>41700</v>
      </c>
      <c r="B119" s="8"/>
      <c r="C119" s="8"/>
      <c r="D119" s="29"/>
      <c r="E119" s="8"/>
      <c r="F119" s="15">
        <v>3.8</v>
      </c>
    </row>
    <row r="120" spans="1:6" ht="11.25" customHeight="1" thickBot="1" x14ac:dyDescent="0.25">
      <c r="A120" s="17">
        <v>41731</v>
      </c>
      <c r="B120" s="18"/>
      <c r="C120" s="18"/>
      <c r="D120" s="30"/>
      <c r="E120" s="18"/>
      <c r="F120" s="19">
        <v>4.5199999999999996</v>
      </c>
    </row>
    <row r="121" spans="1:6" ht="11.25" customHeight="1" thickBot="1" x14ac:dyDescent="0.25">
      <c r="A121" s="78" t="s">
        <v>1</v>
      </c>
      <c r="B121" s="79">
        <f>SUM(B115:B120)</f>
        <v>165</v>
      </c>
      <c r="C121" s="79">
        <f>SUM(C115:C120)</f>
        <v>422</v>
      </c>
      <c r="D121" s="80">
        <f>SUM(D115:D120)</f>
        <v>1634</v>
      </c>
      <c r="E121" s="79">
        <f>SUM(E115:E120)</f>
        <v>387</v>
      </c>
      <c r="F121" s="81">
        <f>AVERAGE(F115:F120)</f>
        <v>3.3366666666666664</v>
      </c>
    </row>
    <row r="122" spans="1:6" x14ac:dyDescent="0.2">
      <c r="A122" s="10">
        <v>41945</v>
      </c>
      <c r="B122" s="7"/>
      <c r="C122" s="7"/>
      <c r="D122" s="28"/>
      <c r="E122" s="7"/>
      <c r="F122" s="16">
        <v>3.02</v>
      </c>
    </row>
    <row r="123" spans="1:6" ht="11.25" customHeight="1" x14ac:dyDescent="0.2">
      <c r="A123" s="12">
        <v>41975</v>
      </c>
      <c r="B123" s="8">
        <v>108</v>
      </c>
      <c r="C123" s="8">
        <v>335</v>
      </c>
      <c r="D123" s="28">
        <v>3198</v>
      </c>
      <c r="E123" s="8">
        <v>368</v>
      </c>
      <c r="F123" s="15">
        <v>1.19</v>
      </c>
    </row>
    <row r="124" spans="1:6" ht="11.25" customHeight="1" x14ac:dyDescent="0.2">
      <c r="A124" s="12">
        <v>42006</v>
      </c>
      <c r="B124" s="8">
        <v>90</v>
      </c>
      <c r="C124" s="8">
        <v>337</v>
      </c>
      <c r="D124" s="29">
        <v>8567</v>
      </c>
      <c r="E124" s="8">
        <v>1128</v>
      </c>
      <c r="F124" s="15">
        <v>1.1200000000000001</v>
      </c>
    </row>
    <row r="125" spans="1:6" ht="11.25" customHeight="1" x14ac:dyDescent="0.2">
      <c r="A125" s="12">
        <v>42037</v>
      </c>
      <c r="B125" s="8">
        <v>129</v>
      </c>
      <c r="C125" s="8">
        <v>415</v>
      </c>
      <c r="D125" s="31">
        <v>5866</v>
      </c>
      <c r="E125" s="8">
        <v>625</v>
      </c>
      <c r="F125" s="15">
        <v>0.24</v>
      </c>
    </row>
    <row r="126" spans="1:6" ht="11.25" customHeight="1" x14ac:dyDescent="0.2">
      <c r="A126" s="12">
        <v>42065</v>
      </c>
      <c r="B126" s="8">
        <v>42</v>
      </c>
      <c r="C126" s="8">
        <v>52</v>
      </c>
      <c r="D126" s="29">
        <v>1214</v>
      </c>
      <c r="E126" s="8"/>
      <c r="F126" s="15">
        <v>3.75</v>
      </c>
    </row>
    <row r="127" spans="1:6" ht="11.25" customHeight="1" thickBot="1" x14ac:dyDescent="0.25">
      <c r="A127" s="17">
        <v>42096</v>
      </c>
      <c r="B127" s="18">
        <v>59</v>
      </c>
      <c r="C127" s="18">
        <v>53</v>
      </c>
      <c r="D127" s="30">
        <v>1547</v>
      </c>
      <c r="E127" s="18"/>
      <c r="F127" s="19">
        <v>1.28</v>
      </c>
    </row>
    <row r="128" spans="1:6" ht="11.25" customHeight="1" thickBot="1" x14ac:dyDescent="0.25">
      <c r="A128" s="78" t="s">
        <v>1</v>
      </c>
      <c r="B128" s="79">
        <f>SUM(B122:B127)</f>
        <v>428</v>
      </c>
      <c r="C128" s="79">
        <f>SUM(C122:C127)</f>
        <v>1192</v>
      </c>
      <c r="D128" s="80">
        <f>SUM(D122:D127)</f>
        <v>20392</v>
      </c>
      <c r="E128" s="79">
        <f>SUM(E122:E127)</f>
        <v>2121</v>
      </c>
      <c r="F128" s="81">
        <f>AVERAGE(F122:F127)</f>
        <v>1.7666666666666666</v>
      </c>
    </row>
    <row r="129" spans="1:6" ht="11.25" customHeight="1" x14ac:dyDescent="0.2">
      <c r="A129" s="10">
        <v>42310</v>
      </c>
      <c r="B129" s="7">
        <v>15</v>
      </c>
      <c r="C129" s="7">
        <v>18</v>
      </c>
      <c r="D129" s="28">
        <v>122</v>
      </c>
      <c r="E129" s="7"/>
      <c r="F129" s="16">
        <v>3.33</v>
      </c>
    </row>
    <row r="130" spans="1:6" ht="11.25" customHeight="1" x14ac:dyDescent="0.2">
      <c r="A130" s="12">
        <v>42340</v>
      </c>
      <c r="B130" s="8">
        <v>32</v>
      </c>
      <c r="C130" s="8">
        <v>24</v>
      </c>
      <c r="D130" s="28">
        <v>398</v>
      </c>
      <c r="E130" s="8"/>
      <c r="F130" s="15">
        <v>3.22</v>
      </c>
    </row>
    <row r="131" spans="1:6" ht="11.25" customHeight="1" x14ac:dyDescent="0.2">
      <c r="A131" s="12">
        <v>42371</v>
      </c>
      <c r="B131" s="8">
        <v>172</v>
      </c>
      <c r="C131" s="8">
        <v>417</v>
      </c>
      <c r="D131" s="29">
        <v>5003</v>
      </c>
      <c r="E131" s="8">
        <v>498</v>
      </c>
      <c r="F131" s="15">
        <v>-1.87</v>
      </c>
    </row>
    <row r="132" spans="1:6" ht="11.25" customHeight="1" x14ac:dyDescent="0.2">
      <c r="A132" s="12">
        <v>42402</v>
      </c>
      <c r="B132" s="8"/>
      <c r="C132" s="8"/>
      <c r="D132" s="31"/>
      <c r="E132" s="8"/>
      <c r="F132" s="15">
        <v>3.44</v>
      </c>
    </row>
    <row r="133" spans="1:6" ht="11.25" customHeight="1" x14ac:dyDescent="0.2">
      <c r="A133" s="12">
        <v>42431</v>
      </c>
      <c r="B133" s="8"/>
      <c r="C133" s="8"/>
      <c r="D133" s="29"/>
      <c r="E133" s="8"/>
      <c r="F133" s="15"/>
    </row>
    <row r="134" spans="1:6" ht="11.25" customHeight="1" thickBot="1" x14ac:dyDescent="0.25">
      <c r="A134" s="17">
        <v>42462</v>
      </c>
      <c r="B134" s="18"/>
      <c r="C134" s="18"/>
      <c r="D134" s="30"/>
      <c r="E134" s="18"/>
      <c r="F134" s="19"/>
    </row>
    <row r="135" spans="1:6" ht="11.25" customHeight="1" thickBot="1" x14ac:dyDescent="0.25">
      <c r="A135" s="78" t="s">
        <v>1</v>
      </c>
      <c r="B135" s="79">
        <f>SUM(B129:B134)</f>
        <v>219</v>
      </c>
      <c r="C135" s="79">
        <f>SUM(C129:C134)</f>
        <v>459</v>
      </c>
      <c r="D135" s="80">
        <f>SUM(D129:D134)</f>
        <v>5523</v>
      </c>
      <c r="E135" s="79">
        <f>SUM(E129:E134)</f>
        <v>498</v>
      </c>
      <c r="F135" s="81">
        <f>AVERAGE(F129:F134)</f>
        <v>2.0300000000000002</v>
      </c>
    </row>
  </sheetData>
  <sheetProtection password="CBCB" sheet="1" objects="1" scenarios="1" selectLockedCells="1" selectUnlockedCells="1"/>
  <printOptions horizontalCentered="1"/>
  <pageMargins left="0.23622047244094491" right="0.23622047244094491" top="0.59055118110236227" bottom="0.39370078740157483" header="0.19685039370078741" footer="0.31496062992125984"/>
  <pageSetup paperSize="9" firstPageNumber="0" orientation="portrait" horizontalDpi="300" verticalDpi="300" r:id="rId1"/>
  <headerFooter differentFirst="1" alignWithMargins="0">
    <oddFooter xml:space="preserve">&amp;R
</oddFooter>
    <firstHeader xml:space="preserve">&amp;C&amp;"Arial CE,Tučné"&amp;12Porovnání vybraných aspektů zimní údržby 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zoomScale="145" zoomScaleNormal="145" workbookViewId="0"/>
  </sheetViews>
  <sheetFormatPr defaultRowHeight="11.25" customHeight="1" x14ac:dyDescent="0.2"/>
  <cols>
    <col min="1" max="1" width="10.28515625" style="3" bestFit="1" customWidth="1"/>
    <col min="2" max="3" width="20.5703125" style="3" customWidth="1"/>
    <col min="4" max="4" width="11.140625" style="3" customWidth="1"/>
    <col min="5" max="5" width="15.5703125" style="3" customWidth="1"/>
    <col min="6" max="6" width="7.7109375" style="3" hidden="1" customWidth="1"/>
    <col min="7" max="16384" width="9.140625" style="3"/>
  </cols>
  <sheetData>
    <row r="1" spans="1:6" ht="34.5" thickBot="1" x14ac:dyDescent="0.25">
      <c r="A1" s="9"/>
      <c r="B1" s="23" t="s">
        <v>4</v>
      </c>
      <c r="C1" s="23" t="s">
        <v>5</v>
      </c>
      <c r="D1" s="23" t="s">
        <v>32</v>
      </c>
      <c r="E1" s="23" t="s">
        <v>33</v>
      </c>
      <c r="F1" s="51" t="s">
        <v>0</v>
      </c>
    </row>
    <row r="2" spans="1:6" ht="11.25" hidden="1" customHeight="1" x14ac:dyDescent="0.2">
      <c r="A2" s="10">
        <v>35735</v>
      </c>
      <c r="B2" s="5">
        <v>43.5</v>
      </c>
      <c r="C2" s="5">
        <v>36</v>
      </c>
      <c r="D2" s="25">
        <v>2051</v>
      </c>
      <c r="E2" s="5">
        <v>178</v>
      </c>
      <c r="F2" s="11">
        <v>1.35</v>
      </c>
    </row>
    <row r="3" spans="1:6" ht="11.25" hidden="1" customHeight="1" x14ac:dyDescent="0.2">
      <c r="A3" s="12">
        <v>35765</v>
      </c>
      <c r="B3" s="6">
        <v>36</v>
      </c>
      <c r="C3" s="6">
        <v>46</v>
      </c>
      <c r="D3" s="26">
        <v>1749</v>
      </c>
      <c r="E3" s="6">
        <v>104</v>
      </c>
      <c r="F3" s="13">
        <v>1.43</v>
      </c>
    </row>
    <row r="4" spans="1:6" ht="11.25" hidden="1" customHeight="1" x14ac:dyDescent="0.2">
      <c r="A4" s="12">
        <v>35796</v>
      </c>
      <c r="B4" s="6">
        <v>156.4</v>
      </c>
      <c r="C4" s="6">
        <v>39.1</v>
      </c>
      <c r="D4" s="26">
        <v>3376</v>
      </c>
      <c r="E4" s="6">
        <v>166</v>
      </c>
      <c r="F4" s="13">
        <v>1.1000000000000001</v>
      </c>
    </row>
    <row r="5" spans="1:6" ht="11.25" hidden="1" customHeight="1" x14ac:dyDescent="0.2">
      <c r="A5" s="12">
        <v>35827</v>
      </c>
      <c r="B5" s="6">
        <v>119</v>
      </c>
      <c r="C5" s="6">
        <v>65</v>
      </c>
      <c r="D5" s="26">
        <v>1665</v>
      </c>
      <c r="E5" s="6">
        <v>103</v>
      </c>
      <c r="F5" s="13">
        <v>4.2</v>
      </c>
    </row>
    <row r="6" spans="1:6" ht="11.25" hidden="1" customHeight="1" x14ac:dyDescent="0.2">
      <c r="A6" s="12">
        <v>35855</v>
      </c>
      <c r="B6" s="6">
        <v>107</v>
      </c>
      <c r="C6" s="6">
        <v>37</v>
      </c>
      <c r="D6" s="26">
        <v>806</v>
      </c>
      <c r="E6" s="6">
        <v>81</v>
      </c>
      <c r="F6" s="13">
        <v>2.33</v>
      </c>
    </row>
    <row r="7" spans="1:6" ht="11.25" hidden="1" customHeight="1" thickBot="1" x14ac:dyDescent="0.25">
      <c r="A7" s="17">
        <v>35886</v>
      </c>
      <c r="B7" s="21">
        <v>0</v>
      </c>
      <c r="C7" s="21">
        <v>0</v>
      </c>
      <c r="D7" s="27">
        <v>0</v>
      </c>
      <c r="E7" s="21">
        <v>0</v>
      </c>
      <c r="F7" s="22">
        <v>3.21</v>
      </c>
    </row>
    <row r="8" spans="1:6" ht="12.6" customHeight="1" thickBot="1" x14ac:dyDescent="0.25">
      <c r="A8" s="74" t="s">
        <v>13</v>
      </c>
      <c r="B8" s="72">
        <f>SUM(B2:B7)</f>
        <v>461.9</v>
      </c>
      <c r="C8" s="72">
        <f>SUM(C2:C7)</f>
        <v>223.1</v>
      </c>
      <c r="D8" s="73">
        <f>SUM(D2:D7)</f>
        <v>9647</v>
      </c>
      <c r="E8" s="72">
        <f>SUM(E2:E7)</f>
        <v>632</v>
      </c>
      <c r="F8" s="20">
        <f>AVERAGE(F2:F7)</f>
        <v>2.27</v>
      </c>
    </row>
    <row r="9" spans="1:6" ht="9.9499999999999993" hidden="1" customHeight="1" x14ac:dyDescent="0.2">
      <c r="A9" s="75">
        <v>36100</v>
      </c>
      <c r="B9" s="65">
        <v>41</v>
      </c>
      <c r="C9" s="65">
        <v>256</v>
      </c>
      <c r="D9" s="66">
        <v>3268</v>
      </c>
      <c r="E9" s="65">
        <v>328</v>
      </c>
      <c r="F9" s="14">
        <v>-2.4</v>
      </c>
    </row>
    <row r="10" spans="1:6" ht="9.9499999999999993" hidden="1" customHeight="1" x14ac:dyDescent="0.2">
      <c r="A10" s="76">
        <v>36130</v>
      </c>
      <c r="B10" s="67">
        <v>138</v>
      </c>
      <c r="C10" s="67">
        <v>389</v>
      </c>
      <c r="D10" s="68">
        <v>4729</v>
      </c>
      <c r="E10" s="67">
        <v>448</v>
      </c>
      <c r="F10" s="15">
        <v>-1</v>
      </c>
    </row>
    <row r="11" spans="1:6" ht="9.9499999999999993" hidden="1" customHeight="1" x14ac:dyDescent="0.2">
      <c r="A11" s="76">
        <v>36161</v>
      </c>
      <c r="B11" s="67">
        <v>44.3</v>
      </c>
      <c r="C11" s="67">
        <v>87</v>
      </c>
      <c r="D11" s="68">
        <v>3404</v>
      </c>
      <c r="E11" s="67">
        <v>257</v>
      </c>
      <c r="F11" s="15">
        <v>1.1399999999999999</v>
      </c>
    </row>
    <row r="12" spans="1:6" ht="9.9499999999999993" hidden="1" customHeight="1" x14ac:dyDescent="0.2">
      <c r="A12" s="76">
        <v>36192</v>
      </c>
      <c r="B12" s="67">
        <v>99.18</v>
      </c>
      <c r="C12" s="67">
        <v>365</v>
      </c>
      <c r="D12" s="68">
        <v>8487</v>
      </c>
      <c r="E12" s="67">
        <v>974</v>
      </c>
      <c r="F12" s="15">
        <v>0.2</v>
      </c>
    </row>
    <row r="13" spans="1:6" ht="9.9499999999999993" hidden="1" customHeight="1" x14ac:dyDescent="0.2">
      <c r="A13" s="76">
        <v>36220</v>
      </c>
      <c r="B13" s="67">
        <v>3</v>
      </c>
      <c r="C13" s="67">
        <v>5.17</v>
      </c>
      <c r="D13" s="68">
        <v>146</v>
      </c>
      <c r="E13" s="67">
        <v>0</v>
      </c>
      <c r="F13" s="15">
        <v>5.5</v>
      </c>
    </row>
    <row r="14" spans="1:6" ht="9.9499999999999993" hidden="1" customHeight="1" thickBot="1" x14ac:dyDescent="0.25">
      <c r="A14" s="77">
        <v>36251</v>
      </c>
      <c r="B14" s="69">
        <v>0</v>
      </c>
      <c r="C14" s="69">
        <v>0</v>
      </c>
      <c r="D14" s="70">
        <v>0</v>
      </c>
      <c r="E14" s="69">
        <v>0</v>
      </c>
      <c r="F14" s="19">
        <v>9.9</v>
      </c>
    </row>
    <row r="15" spans="1:6" ht="12.6" customHeight="1" thickBot="1" x14ac:dyDescent="0.25">
      <c r="A15" s="74" t="s">
        <v>14</v>
      </c>
      <c r="B15" s="72">
        <f>SUM(B9:B14)</f>
        <v>325.48</v>
      </c>
      <c r="C15" s="72">
        <f>SUM(C9:C14)</f>
        <v>1102.17</v>
      </c>
      <c r="D15" s="73">
        <f>SUM(D9:D14)</f>
        <v>20034</v>
      </c>
      <c r="E15" s="72">
        <f>SUM(E9:E14)</f>
        <v>2007</v>
      </c>
      <c r="F15" s="20">
        <f>AVERAGE(F9:F14)</f>
        <v>2.2233333333333332</v>
      </c>
    </row>
    <row r="16" spans="1:6" ht="9.9499999999999993" hidden="1" customHeight="1" x14ac:dyDescent="0.2">
      <c r="A16" s="75">
        <v>36465</v>
      </c>
      <c r="B16" s="65">
        <v>65.260000000000005</v>
      </c>
      <c r="C16" s="65">
        <v>152.74</v>
      </c>
      <c r="D16" s="66">
        <v>4445</v>
      </c>
      <c r="E16" s="65">
        <v>786</v>
      </c>
      <c r="F16" s="14">
        <v>0.28999999999999998</v>
      </c>
    </row>
    <row r="17" spans="1:6" ht="9.9499999999999993" hidden="1" customHeight="1" x14ac:dyDescent="0.2">
      <c r="A17" s="76">
        <v>36495</v>
      </c>
      <c r="B17" s="67">
        <v>81.67</v>
      </c>
      <c r="C17" s="67">
        <v>359.35</v>
      </c>
      <c r="D17" s="66">
        <v>8847</v>
      </c>
      <c r="E17" s="67">
        <v>836</v>
      </c>
      <c r="F17" s="15">
        <v>2.64</v>
      </c>
    </row>
    <row r="18" spans="1:6" ht="9.9499999999999993" hidden="1" customHeight="1" x14ac:dyDescent="0.2">
      <c r="A18" s="76">
        <v>36526</v>
      </c>
      <c r="B18" s="67">
        <v>146.9</v>
      </c>
      <c r="C18" s="67">
        <v>570.94000000000005</v>
      </c>
      <c r="D18" s="68">
        <v>13129</v>
      </c>
      <c r="E18" s="67">
        <v>1006</v>
      </c>
      <c r="F18" s="15">
        <v>-1</v>
      </c>
    </row>
    <row r="19" spans="1:6" ht="9.9499999999999993" hidden="1" customHeight="1" x14ac:dyDescent="0.2">
      <c r="A19" s="76">
        <v>36557</v>
      </c>
      <c r="B19" s="67">
        <v>24</v>
      </c>
      <c r="C19" s="67">
        <v>22</v>
      </c>
      <c r="D19" s="68">
        <v>1799</v>
      </c>
      <c r="E19" s="67">
        <v>0</v>
      </c>
      <c r="F19" s="15">
        <v>3</v>
      </c>
    </row>
    <row r="20" spans="1:6" ht="9.9499999999999993" hidden="1" customHeight="1" x14ac:dyDescent="0.2">
      <c r="A20" s="76">
        <v>36586</v>
      </c>
      <c r="B20" s="67">
        <v>56.77</v>
      </c>
      <c r="C20" s="67">
        <v>154.47999999999999</v>
      </c>
      <c r="D20" s="68">
        <v>4623</v>
      </c>
      <c r="E20" s="67">
        <v>404</v>
      </c>
      <c r="F20" s="15">
        <v>4.3</v>
      </c>
    </row>
    <row r="21" spans="1:6" ht="9.9499999999999993" hidden="1" customHeight="1" thickBot="1" x14ac:dyDescent="0.25">
      <c r="A21" s="77">
        <v>36617</v>
      </c>
      <c r="B21" s="69">
        <v>0</v>
      </c>
      <c r="C21" s="69">
        <v>0</v>
      </c>
      <c r="D21" s="70">
        <v>0</v>
      </c>
      <c r="E21" s="69">
        <v>0</v>
      </c>
      <c r="F21" s="19">
        <v>7.1</v>
      </c>
    </row>
    <row r="22" spans="1:6" ht="12.6" customHeight="1" thickBot="1" x14ac:dyDescent="0.25">
      <c r="A22" s="74" t="s">
        <v>15</v>
      </c>
      <c r="B22" s="72">
        <f>SUM(B16:B21)</f>
        <v>374.6</v>
      </c>
      <c r="C22" s="72">
        <f>SUM(C16:C21)</f>
        <v>1259.5100000000002</v>
      </c>
      <c r="D22" s="73">
        <f>SUM(D16:D21)</f>
        <v>32843</v>
      </c>
      <c r="E22" s="72">
        <f>SUM(E16:E21)</f>
        <v>3032</v>
      </c>
      <c r="F22" s="20">
        <f>AVERAGE(F16:F21)</f>
        <v>2.7216666666666662</v>
      </c>
    </row>
    <row r="23" spans="1:6" ht="9.9499999999999993" hidden="1" customHeight="1" x14ac:dyDescent="0.2">
      <c r="A23" s="75">
        <v>36831</v>
      </c>
      <c r="B23" s="65">
        <v>0</v>
      </c>
      <c r="C23" s="65">
        <v>0</v>
      </c>
      <c r="D23" s="66">
        <v>0</v>
      </c>
      <c r="E23" s="65">
        <v>0</v>
      </c>
      <c r="F23" s="14">
        <v>8.2899999999999991</v>
      </c>
    </row>
    <row r="24" spans="1:6" ht="9.9499999999999993" hidden="1" customHeight="1" x14ac:dyDescent="0.2">
      <c r="A24" s="76">
        <v>36861</v>
      </c>
      <c r="B24" s="67">
        <v>69.319999999999993</v>
      </c>
      <c r="C24" s="67">
        <v>185.74</v>
      </c>
      <c r="D24" s="66">
        <v>3820</v>
      </c>
      <c r="E24" s="67">
        <v>375</v>
      </c>
      <c r="F24" s="15">
        <v>3.08</v>
      </c>
    </row>
    <row r="25" spans="1:6" ht="9.9499999999999993" hidden="1" customHeight="1" x14ac:dyDescent="0.2">
      <c r="A25" s="76">
        <v>36892</v>
      </c>
      <c r="B25" s="67">
        <v>56.59</v>
      </c>
      <c r="C25" s="67">
        <v>472.66</v>
      </c>
      <c r="D25" s="68">
        <v>8887</v>
      </c>
      <c r="E25" s="67">
        <v>676</v>
      </c>
      <c r="F25" s="15">
        <v>0.26</v>
      </c>
    </row>
    <row r="26" spans="1:6" ht="9.9499999999999993" hidden="1" customHeight="1" x14ac:dyDescent="0.2">
      <c r="A26" s="76">
        <v>36923</v>
      </c>
      <c r="B26" s="67">
        <v>130.33000000000001</v>
      </c>
      <c r="C26" s="67">
        <v>444.48</v>
      </c>
      <c r="D26" s="71">
        <v>10431</v>
      </c>
      <c r="E26" s="67">
        <v>900</v>
      </c>
      <c r="F26" s="15">
        <v>1.62</v>
      </c>
    </row>
    <row r="27" spans="1:6" ht="9.9499999999999993" hidden="1" customHeight="1" x14ac:dyDescent="0.2">
      <c r="A27" s="76">
        <v>36951</v>
      </c>
      <c r="B27" s="67">
        <v>14</v>
      </c>
      <c r="C27" s="67">
        <v>17</v>
      </c>
      <c r="D27" s="68">
        <v>610</v>
      </c>
      <c r="E27" s="67">
        <v>12</v>
      </c>
      <c r="F27" s="15">
        <v>4.97</v>
      </c>
    </row>
    <row r="28" spans="1:6" ht="9.9499999999999993" hidden="1" customHeight="1" thickBot="1" x14ac:dyDescent="0.25">
      <c r="A28" s="77">
        <v>36982</v>
      </c>
      <c r="B28" s="69">
        <v>24</v>
      </c>
      <c r="C28" s="69">
        <v>3</v>
      </c>
      <c r="D28" s="70">
        <v>480</v>
      </c>
      <c r="E28" s="69">
        <v>0</v>
      </c>
      <c r="F28" s="19">
        <v>6.73</v>
      </c>
    </row>
    <row r="29" spans="1:6" ht="12.6" customHeight="1" thickBot="1" x14ac:dyDescent="0.25">
      <c r="A29" s="74" t="s">
        <v>16</v>
      </c>
      <c r="B29" s="72">
        <f>SUM(B23:B28)</f>
        <v>294.24</v>
      </c>
      <c r="C29" s="72">
        <f>SUM(C23:C28)</f>
        <v>1122.8800000000001</v>
      </c>
      <c r="D29" s="73">
        <f>SUM(D23:D28)</f>
        <v>24228</v>
      </c>
      <c r="E29" s="72">
        <f>SUM(E23:E28)</f>
        <v>1963</v>
      </c>
      <c r="F29" s="20">
        <f>AVERAGE(F23:F28)</f>
        <v>4.1583333333333332</v>
      </c>
    </row>
    <row r="30" spans="1:6" ht="9.9499999999999993" hidden="1" customHeight="1" x14ac:dyDescent="0.2">
      <c r="A30" s="75">
        <v>37196</v>
      </c>
      <c r="B30" s="65">
        <v>39.79</v>
      </c>
      <c r="C30" s="65">
        <v>233.22</v>
      </c>
      <c r="D30" s="66">
        <v>4273</v>
      </c>
      <c r="E30" s="65">
        <v>545.25</v>
      </c>
      <c r="F30" s="14">
        <v>1.31</v>
      </c>
    </row>
    <row r="31" spans="1:6" ht="9.9499999999999993" hidden="1" customHeight="1" x14ac:dyDescent="0.2">
      <c r="A31" s="76">
        <v>37226</v>
      </c>
      <c r="B31" s="67">
        <v>187.26</v>
      </c>
      <c r="C31" s="67">
        <v>771.5</v>
      </c>
      <c r="D31" s="66">
        <v>14964</v>
      </c>
      <c r="E31" s="67">
        <v>2232.0500000000002</v>
      </c>
      <c r="F31" s="15">
        <v>-3.58</v>
      </c>
    </row>
    <row r="32" spans="1:6" ht="9.9499999999999993" hidden="1" customHeight="1" x14ac:dyDescent="0.2">
      <c r="A32" s="76">
        <v>37257</v>
      </c>
      <c r="B32" s="67">
        <v>61.64</v>
      </c>
      <c r="C32" s="67">
        <v>261.51</v>
      </c>
      <c r="D32" s="68">
        <v>7831</v>
      </c>
      <c r="E32" s="67">
        <v>1670.5</v>
      </c>
      <c r="F32" s="15">
        <v>-0.571428571</v>
      </c>
    </row>
    <row r="33" spans="1:6" ht="9.9499999999999993" hidden="1" customHeight="1" x14ac:dyDescent="0.2">
      <c r="A33" s="76">
        <v>37288</v>
      </c>
      <c r="B33" s="67">
        <v>15.32</v>
      </c>
      <c r="C33" s="67">
        <v>70</v>
      </c>
      <c r="D33" s="71">
        <v>586</v>
      </c>
      <c r="E33" s="67">
        <v>0</v>
      </c>
      <c r="F33" s="15">
        <v>4.96</v>
      </c>
    </row>
    <row r="34" spans="1:6" ht="9.9499999999999993" hidden="1" customHeight="1" x14ac:dyDescent="0.2">
      <c r="A34" s="76">
        <v>37316</v>
      </c>
      <c r="B34" s="67">
        <v>21</v>
      </c>
      <c r="C34" s="67">
        <v>10</v>
      </c>
      <c r="D34" s="68">
        <v>562</v>
      </c>
      <c r="E34" s="67">
        <v>1140</v>
      </c>
      <c r="F34" s="15">
        <v>5.81</v>
      </c>
    </row>
    <row r="35" spans="1:6" ht="9.9499999999999993" hidden="1" customHeight="1" thickBot="1" x14ac:dyDescent="0.25">
      <c r="A35" s="77">
        <v>37347</v>
      </c>
      <c r="B35" s="69">
        <v>25</v>
      </c>
      <c r="C35" s="69">
        <v>6</v>
      </c>
      <c r="D35" s="70">
        <v>309</v>
      </c>
      <c r="E35" s="69">
        <v>0</v>
      </c>
      <c r="F35" s="19">
        <v>5.98</v>
      </c>
    </row>
    <row r="36" spans="1:6" ht="12.6" customHeight="1" thickBot="1" x14ac:dyDescent="0.25">
      <c r="A36" s="74" t="s">
        <v>17</v>
      </c>
      <c r="B36" s="72">
        <f>SUM(B30:B35)</f>
        <v>350.01</v>
      </c>
      <c r="C36" s="72">
        <f>SUM(C30:C35)</f>
        <v>1352.23</v>
      </c>
      <c r="D36" s="73">
        <f>SUM(D30:D35)</f>
        <v>28525</v>
      </c>
      <c r="E36" s="72">
        <f>SUM(E30:E35)</f>
        <v>5587.8</v>
      </c>
      <c r="F36" s="20">
        <f>AVERAGE(F30:F35)</f>
        <v>2.3180952381666668</v>
      </c>
    </row>
    <row r="37" spans="1:6" ht="9.9499999999999993" hidden="1" customHeight="1" x14ac:dyDescent="0.2">
      <c r="A37" s="75">
        <v>37561</v>
      </c>
      <c r="B37" s="65">
        <v>0</v>
      </c>
      <c r="C37" s="65">
        <v>0</v>
      </c>
      <c r="D37" s="66">
        <v>0</v>
      </c>
      <c r="E37" s="65">
        <v>0</v>
      </c>
      <c r="F37" s="14">
        <v>4.17</v>
      </c>
    </row>
    <row r="38" spans="1:6" ht="9.9499999999999993" hidden="1" customHeight="1" x14ac:dyDescent="0.2">
      <c r="A38" s="76">
        <v>37591</v>
      </c>
      <c r="B38" s="67">
        <v>99.9</v>
      </c>
      <c r="C38" s="67">
        <v>208.4</v>
      </c>
      <c r="D38" s="66">
        <v>5687</v>
      </c>
      <c r="E38" s="67">
        <v>142</v>
      </c>
      <c r="F38" s="15">
        <v>-0.93</v>
      </c>
    </row>
    <row r="39" spans="1:6" ht="9.9499999999999993" hidden="1" customHeight="1" x14ac:dyDescent="0.2">
      <c r="A39" s="76">
        <v>37622</v>
      </c>
      <c r="B39" s="67">
        <v>90.18</v>
      </c>
      <c r="C39" s="67">
        <v>439.66</v>
      </c>
      <c r="D39" s="68">
        <v>7394</v>
      </c>
      <c r="E39" s="67">
        <v>208</v>
      </c>
      <c r="F39" s="15">
        <v>-1.84</v>
      </c>
    </row>
    <row r="40" spans="1:6" ht="9.9499999999999993" hidden="1" customHeight="1" x14ac:dyDescent="0.2">
      <c r="A40" s="76">
        <v>37653</v>
      </c>
      <c r="B40" s="67">
        <v>113.01</v>
      </c>
      <c r="C40" s="67">
        <v>347.08</v>
      </c>
      <c r="D40" s="71">
        <v>8881</v>
      </c>
      <c r="E40" s="67">
        <v>914</v>
      </c>
      <c r="F40" s="15">
        <v>-3.33</v>
      </c>
    </row>
    <row r="41" spans="1:6" ht="9.9499999999999993" hidden="1" customHeight="1" x14ac:dyDescent="0.2">
      <c r="A41" s="76">
        <v>37681</v>
      </c>
      <c r="B41" s="67">
        <v>3.54</v>
      </c>
      <c r="C41" s="67">
        <v>61</v>
      </c>
      <c r="D41" s="68">
        <v>1680</v>
      </c>
      <c r="E41" s="67">
        <v>13</v>
      </c>
      <c r="F41" s="15">
        <v>3.36</v>
      </c>
    </row>
    <row r="42" spans="1:6" ht="9.9499999999999993" hidden="1" customHeight="1" thickBot="1" x14ac:dyDescent="0.25">
      <c r="A42" s="77">
        <v>37712</v>
      </c>
      <c r="B42" s="69">
        <v>6.88</v>
      </c>
      <c r="C42" s="69">
        <v>78.64</v>
      </c>
      <c r="D42" s="70">
        <v>0</v>
      </c>
      <c r="E42" s="69">
        <v>0</v>
      </c>
      <c r="F42" s="19">
        <v>3.84</v>
      </c>
    </row>
    <row r="43" spans="1:6" ht="12.6" customHeight="1" thickBot="1" x14ac:dyDescent="0.25">
      <c r="A43" s="74" t="s">
        <v>18</v>
      </c>
      <c r="B43" s="72">
        <f>SUM(B37:B42)</f>
        <v>313.51000000000005</v>
      </c>
      <c r="C43" s="72">
        <f>SUM(C37:C42)</f>
        <v>1134.7800000000002</v>
      </c>
      <c r="D43" s="73">
        <f>SUM(D37:D42)</f>
        <v>23642</v>
      </c>
      <c r="E43" s="72">
        <f>SUM(E37:E42)</f>
        <v>1277</v>
      </c>
      <c r="F43" s="20">
        <f>AVERAGE(F37:F42)</f>
        <v>0.8783333333333333</v>
      </c>
    </row>
    <row r="44" spans="1:6" ht="9.9499999999999993" hidden="1" customHeight="1" x14ac:dyDescent="0.2">
      <c r="A44" s="75">
        <v>37926</v>
      </c>
      <c r="B44" s="65">
        <v>0</v>
      </c>
      <c r="C44" s="65">
        <v>0</v>
      </c>
      <c r="D44" s="66">
        <v>0</v>
      </c>
      <c r="E44" s="65">
        <v>0</v>
      </c>
      <c r="F44" s="16">
        <v>8.14</v>
      </c>
    </row>
    <row r="45" spans="1:6" ht="9.9499999999999993" hidden="1" customHeight="1" x14ac:dyDescent="0.2">
      <c r="A45" s="76">
        <v>37956</v>
      </c>
      <c r="B45" s="67">
        <v>59.3</v>
      </c>
      <c r="C45" s="67">
        <v>345.14</v>
      </c>
      <c r="D45" s="66">
        <v>3988</v>
      </c>
      <c r="E45" s="67">
        <v>328.5</v>
      </c>
      <c r="F45" s="15">
        <v>0.92</v>
      </c>
    </row>
    <row r="46" spans="1:6" ht="9.9499999999999993" hidden="1" customHeight="1" x14ac:dyDescent="0.2">
      <c r="A46" s="76">
        <v>37987</v>
      </c>
      <c r="B46" s="67">
        <v>140</v>
      </c>
      <c r="C46" s="67">
        <v>538</v>
      </c>
      <c r="D46" s="68">
        <v>12114</v>
      </c>
      <c r="E46" s="67">
        <v>2036</v>
      </c>
      <c r="F46" s="15">
        <v>-2.85</v>
      </c>
    </row>
    <row r="47" spans="1:6" ht="9.9499999999999993" hidden="1" customHeight="1" x14ac:dyDescent="0.2">
      <c r="A47" s="76">
        <v>38018</v>
      </c>
      <c r="B47" s="67">
        <v>110</v>
      </c>
      <c r="C47" s="67">
        <v>600</v>
      </c>
      <c r="D47" s="71">
        <v>10330</v>
      </c>
      <c r="E47" s="67">
        <v>2022</v>
      </c>
      <c r="F47" s="15">
        <v>0.74</v>
      </c>
    </row>
    <row r="48" spans="1:6" ht="9.9499999999999993" hidden="1" customHeight="1" x14ac:dyDescent="0.2">
      <c r="A48" s="76">
        <v>38047</v>
      </c>
      <c r="B48" s="67">
        <v>42.24</v>
      </c>
      <c r="C48" s="67">
        <v>256.74</v>
      </c>
      <c r="D48" s="68">
        <v>5255</v>
      </c>
      <c r="E48" s="67">
        <v>2030.5</v>
      </c>
      <c r="F48" s="15">
        <v>3.49</v>
      </c>
    </row>
    <row r="49" spans="1:6" ht="9.9499999999999993" hidden="1" customHeight="1" thickBot="1" x14ac:dyDescent="0.25">
      <c r="A49" s="77">
        <v>38078</v>
      </c>
      <c r="B49" s="69">
        <v>0</v>
      </c>
      <c r="C49" s="69">
        <v>0</v>
      </c>
      <c r="D49" s="70">
        <v>0</v>
      </c>
      <c r="E49" s="69">
        <v>0</v>
      </c>
      <c r="F49" s="19">
        <v>8.3699999999999992</v>
      </c>
    </row>
    <row r="50" spans="1:6" ht="12.6" customHeight="1" thickBot="1" x14ac:dyDescent="0.25">
      <c r="A50" s="74" t="s">
        <v>19</v>
      </c>
      <c r="B50" s="72">
        <f>SUM(B44:B49)</f>
        <v>351.54</v>
      </c>
      <c r="C50" s="72">
        <f>SUM(C44:C49)</f>
        <v>1739.8799999999999</v>
      </c>
      <c r="D50" s="73">
        <f>SUM(D44:D49)</f>
        <v>31687</v>
      </c>
      <c r="E50" s="72">
        <f>SUM(E44:E49)</f>
        <v>6417</v>
      </c>
      <c r="F50" s="20">
        <f>AVERAGE(F44:F49)</f>
        <v>3.1350000000000002</v>
      </c>
    </row>
    <row r="51" spans="1:6" ht="9.9499999999999993" hidden="1" customHeight="1" x14ac:dyDescent="0.2">
      <c r="A51" s="75">
        <v>38292</v>
      </c>
      <c r="B51" s="65">
        <v>15</v>
      </c>
      <c r="C51" s="65">
        <v>60</v>
      </c>
      <c r="D51" s="66">
        <v>2410</v>
      </c>
      <c r="E51" s="65">
        <v>215</v>
      </c>
      <c r="F51" s="16">
        <v>0.95</v>
      </c>
    </row>
    <row r="52" spans="1:6" ht="9.9499999999999993" hidden="1" customHeight="1" x14ac:dyDescent="0.2">
      <c r="A52" s="76">
        <v>38322</v>
      </c>
      <c r="B52" s="67">
        <v>39.380000000000003</v>
      </c>
      <c r="C52" s="67">
        <v>132.68</v>
      </c>
      <c r="D52" s="66">
        <v>1904</v>
      </c>
      <c r="E52" s="67">
        <v>76</v>
      </c>
      <c r="F52" s="15">
        <v>1.38</v>
      </c>
    </row>
    <row r="53" spans="1:6" ht="9.9499999999999993" hidden="1" customHeight="1" x14ac:dyDescent="0.2">
      <c r="A53" s="76">
        <v>38353</v>
      </c>
      <c r="B53" s="67">
        <v>93.29</v>
      </c>
      <c r="C53" s="67">
        <v>482.7</v>
      </c>
      <c r="D53" s="68">
        <v>9009</v>
      </c>
      <c r="E53" s="67">
        <v>1593.5</v>
      </c>
      <c r="F53" s="15">
        <v>-0.59</v>
      </c>
    </row>
    <row r="54" spans="1:6" ht="9.9499999999999993" hidden="1" customHeight="1" x14ac:dyDescent="0.2">
      <c r="A54" s="76">
        <v>38384</v>
      </c>
      <c r="B54" s="67">
        <v>162.97999999999999</v>
      </c>
      <c r="C54" s="67">
        <v>1813.34</v>
      </c>
      <c r="D54" s="71">
        <v>17805</v>
      </c>
      <c r="E54" s="67">
        <v>2814.5</v>
      </c>
      <c r="F54" s="15">
        <v>-2.79</v>
      </c>
    </row>
    <row r="55" spans="1:6" ht="9.9499999999999993" hidden="1" customHeight="1" x14ac:dyDescent="0.2">
      <c r="A55" s="76">
        <v>38412</v>
      </c>
      <c r="B55" s="67">
        <v>51.33</v>
      </c>
      <c r="C55" s="67">
        <v>369.68</v>
      </c>
      <c r="D55" s="68">
        <v>6443</v>
      </c>
      <c r="E55" s="67">
        <v>1934.5</v>
      </c>
      <c r="F55" s="15">
        <v>2.302</v>
      </c>
    </row>
    <row r="56" spans="1:6" ht="9.9499999999999993" hidden="1" customHeight="1" thickBot="1" x14ac:dyDescent="0.25">
      <c r="A56" s="77">
        <v>38443</v>
      </c>
      <c r="B56" s="69">
        <v>0</v>
      </c>
      <c r="C56" s="69">
        <v>0</v>
      </c>
      <c r="D56" s="70">
        <v>0</v>
      </c>
      <c r="E56" s="69">
        <v>0</v>
      </c>
      <c r="F56" s="19">
        <v>9.0559999999999992</v>
      </c>
    </row>
    <row r="57" spans="1:6" ht="12.6" customHeight="1" thickBot="1" x14ac:dyDescent="0.25">
      <c r="A57" s="74" t="s">
        <v>20</v>
      </c>
      <c r="B57" s="72">
        <f>SUM(B51:B56)</f>
        <v>361.97999999999996</v>
      </c>
      <c r="C57" s="72">
        <f>SUM(C51:C56)</f>
        <v>2858.3999999999996</v>
      </c>
      <c r="D57" s="73">
        <f>SUM(D51:D56)</f>
        <v>37571</v>
      </c>
      <c r="E57" s="72">
        <f>SUM(E51:E56)</f>
        <v>6633.5</v>
      </c>
      <c r="F57" s="20">
        <f>AVERAGE(F51:F56)</f>
        <v>1.718</v>
      </c>
    </row>
    <row r="58" spans="1:6" ht="9.9499999999999993" hidden="1" customHeight="1" x14ac:dyDescent="0.2">
      <c r="A58" s="75">
        <v>38657</v>
      </c>
      <c r="B58" s="65">
        <v>95.5</v>
      </c>
      <c r="C58" s="65">
        <v>288</v>
      </c>
      <c r="D58" s="66">
        <v>4940</v>
      </c>
      <c r="E58" s="65">
        <v>474.5</v>
      </c>
      <c r="F58" s="16">
        <v>-0.13</v>
      </c>
    </row>
    <row r="59" spans="1:6" ht="9.9499999999999993" hidden="1" customHeight="1" x14ac:dyDescent="0.2">
      <c r="A59" s="76">
        <v>38687</v>
      </c>
      <c r="B59" s="67">
        <v>89.65</v>
      </c>
      <c r="C59" s="67">
        <v>683</v>
      </c>
      <c r="D59" s="66">
        <v>11770</v>
      </c>
      <c r="E59" s="67">
        <v>1994</v>
      </c>
      <c r="F59" s="15">
        <v>-0.71</v>
      </c>
    </row>
    <row r="60" spans="1:6" ht="9.9499999999999993" hidden="1" customHeight="1" x14ac:dyDescent="0.2">
      <c r="A60" s="76">
        <v>38718</v>
      </c>
      <c r="B60" s="67">
        <v>157.80000000000001</v>
      </c>
      <c r="C60" s="67">
        <v>454</v>
      </c>
      <c r="D60" s="68">
        <v>12219</v>
      </c>
      <c r="E60" s="67">
        <v>4070</v>
      </c>
      <c r="F60" s="15">
        <v>-5.85</v>
      </c>
    </row>
    <row r="61" spans="1:6" ht="9.9499999999999993" hidden="1" customHeight="1" x14ac:dyDescent="0.2">
      <c r="A61" s="76">
        <v>38749</v>
      </c>
      <c r="B61" s="67">
        <v>101</v>
      </c>
      <c r="C61" s="67">
        <v>265</v>
      </c>
      <c r="D61" s="71">
        <v>9328</v>
      </c>
      <c r="E61" s="67">
        <f>826+3481.75</f>
        <v>4307.75</v>
      </c>
      <c r="F61" s="15">
        <v>-3.48</v>
      </c>
    </row>
    <row r="62" spans="1:6" ht="9.9499999999999993" hidden="1" customHeight="1" x14ac:dyDescent="0.2">
      <c r="A62" s="76">
        <v>38777</v>
      </c>
      <c r="B62" s="67">
        <v>17.28</v>
      </c>
      <c r="C62" s="67">
        <v>54</v>
      </c>
      <c r="D62" s="68">
        <v>3820</v>
      </c>
      <c r="E62" s="67">
        <v>437</v>
      </c>
      <c r="F62" s="15">
        <v>0.20069999999999999</v>
      </c>
    </row>
    <row r="63" spans="1:6" ht="9.9499999999999993" hidden="1" customHeight="1" thickBot="1" x14ac:dyDescent="0.25">
      <c r="A63" s="77">
        <v>38808</v>
      </c>
      <c r="B63" s="69">
        <v>0</v>
      </c>
      <c r="C63" s="69">
        <v>12</v>
      </c>
      <c r="D63" s="70">
        <v>221</v>
      </c>
      <c r="E63" s="69">
        <v>0</v>
      </c>
      <c r="F63" s="19">
        <v>6.47</v>
      </c>
    </row>
    <row r="64" spans="1:6" ht="12.6" customHeight="1" thickBot="1" x14ac:dyDescent="0.25">
      <c r="A64" s="74" t="s">
        <v>22</v>
      </c>
      <c r="B64" s="72">
        <f>SUM(B58:B63)</f>
        <v>461.23</v>
      </c>
      <c r="C64" s="72">
        <f>SUM(C58:C63)</f>
        <v>1756</v>
      </c>
      <c r="D64" s="73">
        <f>SUM(D58:D63)</f>
        <v>42298</v>
      </c>
      <c r="E64" s="72">
        <f>SUM(E58:E63)</f>
        <v>11283.25</v>
      </c>
      <c r="F64" s="20">
        <f>AVERAGE(F58:F63)</f>
        <v>-0.58321666666666683</v>
      </c>
    </row>
    <row r="65" spans="1:6" ht="9.9499999999999993" hidden="1" customHeight="1" x14ac:dyDescent="0.2">
      <c r="A65" s="75">
        <v>39022</v>
      </c>
      <c r="B65" s="65">
        <v>25.54</v>
      </c>
      <c r="C65" s="65">
        <v>70.92</v>
      </c>
      <c r="D65" s="66">
        <v>1012</v>
      </c>
      <c r="E65" s="65">
        <v>0</v>
      </c>
      <c r="F65" s="16">
        <v>6.44</v>
      </c>
    </row>
    <row r="66" spans="1:6" ht="9.9499999999999993" hidden="1" customHeight="1" x14ac:dyDescent="0.2">
      <c r="A66" s="76">
        <v>39052</v>
      </c>
      <c r="B66" s="67">
        <v>24.67</v>
      </c>
      <c r="C66" s="67">
        <v>87.14</v>
      </c>
      <c r="D66" s="66">
        <v>2410</v>
      </c>
      <c r="E66" s="65">
        <v>215</v>
      </c>
      <c r="F66" s="15">
        <v>2.98</v>
      </c>
    </row>
    <row r="67" spans="1:6" ht="9.9499999999999993" hidden="1" customHeight="1" x14ac:dyDescent="0.2">
      <c r="A67" s="76">
        <v>39083</v>
      </c>
      <c r="B67" s="67">
        <v>65.484999999999999</v>
      </c>
      <c r="C67" s="67">
        <v>230.86</v>
      </c>
      <c r="D67" s="68">
        <v>5864</v>
      </c>
      <c r="E67" s="67">
        <v>1317</v>
      </c>
      <c r="F67" s="15">
        <v>3.05</v>
      </c>
    </row>
    <row r="68" spans="1:6" ht="9.9499999999999993" hidden="1" customHeight="1" x14ac:dyDescent="0.2">
      <c r="A68" s="76">
        <v>39114</v>
      </c>
      <c r="B68" s="67">
        <v>48</v>
      </c>
      <c r="C68" s="67">
        <v>30</v>
      </c>
      <c r="D68" s="71">
        <v>562</v>
      </c>
      <c r="E68" s="67">
        <v>0</v>
      </c>
      <c r="F68" s="15">
        <v>3.15</v>
      </c>
    </row>
    <row r="69" spans="1:6" ht="9.9499999999999993" hidden="1" customHeight="1" x14ac:dyDescent="0.2">
      <c r="A69" s="76">
        <v>39142</v>
      </c>
      <c r="B69" s="67">
        <v>32</v>
      </c>
      <c r="C69" s="67">
        <v>68</v>
      </c>
      <c r="D69" s="68">
        <v>2178</v>
      </c>
      <c r="E69" s="67">
        <v>235</v>
      </c>
      <c r="F69" s="15">
        <v>4.75</v>
      </c>
    </row>
    <row r="70" spans="1:6" ht="9.9499999999999993" hidden="1" customHeight="1" thickBot="1" x14ac:dyDescent="0.25">
      <c r="A70" s="77">
        <v>39173</v>
      </c>
      <c r="B70" s="69">
        <v>0</v>
      </c>
      <c r="C70" s="69">
        <v>0</v>
      </c>
      <c r="D70" s="70">
        <v>0</v>
      </c>
      <c r="E70" s="69">
        <v>0</v>
      </c>
      <c r="F70" s="19">
        <v>5.21</v>
      </c>
    </row>
    <row r="71" spans="1:6" ht="12.6" customHeight="1" thickBot="1" x14ac:dyDescent="0.25">
      <c r="A71" s="74" t="s">
        <v>21</v>
      </c>
      <c r="B71" s="72">
        <f>SUM(B65:B70)</f>
        <v>195.69499999999999</v>
      </c>
      <c r="C71" s="72">
        <f>SUM(C65:C70)</f>
        <v>486.92</v>
      </c>
      <c r="D71" s="73">
        <f>SUM(D65:D70)</f>
        <v>12026</v>
      </c>
      <c r="E71" s="72">
        <f>SUM(E65:E70)</f>
        <v>1767</v>
      </c>
      <c r="F71" s="20">
        <f>AVERAGE(F65:F70)</f>
        <v>4.2633333333333328</v>
      </c>
    </row>
    <row r="72" spans="1:6" ht="9.9499999999999993" hidden="1" customHeight="1" x14ac:dyDescent="0.2">
      <c r="A72" s="75">
        <v>39387</v>
      </c>
      <c r="B72" s="65">
        <v>72</v>
      </c>
      <c r="C72" s="65">
        <v>232</v>
      </c>
      <c r="D72" s="66">
        <v>4102</v>
      </c>
      <c r="E72" s="65">
        <v>338</v>
      </c>
      <c r="F72" s="16">
        <v>3.42</v>
      </c>
    </row>
    <row r="73" spans="1:6" ht="9.9499999999999993" hidden="1" customHeight="1" x14ac:dyDescent="0.2">
      <c r="A73" s="76">
        <v>39417</v>
      </c>
      <c r="B73" s="67">
        <v>83</v>
      </c>
      <c r="C73" s="67">
        <v>258</v>
      </c>
      <c r="D73" s="66">
        <v>4320</v>
      </c>
      <c r="E73" s="67">
        <v>434.5</v>
      </c>
      <c r="F73" s="15">
        <v>2.21</v>
      </c>
    </row>
    <row r="74" spans="1:6" ht="9.9499999999999993" hidden="1" customHeight="1" x14ac:dyDescent="0.2">
      <c r="A74" s="76">
        <v>39448</v>
      </c>
      <c r="B74" s="67">
        <v>41</v>
      </c>
      <c r="C74" s="67">
        <v>72</v>
      </c>
      <c r="D74" s="68">
        <v>2358</v>
      </c>
      <c r="E74" s="67">
        <v>205</v>
      </c>
      <c r="F74" s="15">
        <v>2.63</v>
      </c>
    </row>
    <row r="75" spans="1:6" ht="9.9499999999999993" hidden="1" customHeight="1" x14ac:dyDescent="0.2">
      <c r="A75" s="76">
        <v>39479</v>
      </c>
      <c r="B75" s="67">
        <v>33</v>
      </c>
      <c r="C75" s="67">
        <v>38</v>
      </c>
      <c r="D75" s="71">
        <v>1832</v>
      </c>
      <c r="E75" s="67">
        <v>229</v>
      </c>
      <c r="F75" s="15">
        <v>2.41</v>
      </c>
    </row>
    <row r="76" spans="1:6" ht="9.9499999999999993" hidden="1" customHeight="1" x14ac:dyDescent="0.2">
      <c r="A76" s="76">
        <v>39508</v>
      </c>
      <c r="B76" s="67">
        <v>51.3</v>
      </c>
      <c r="C76" s="67">
        <v>158</v>
      </c>
      <c r="D76" s="68">
        <v>3422</v>
      </c>
      <c r="E76" s="67">
        <v>308</v>
      </c>
      <c r="F76" s="15">
        <v>3.76</v>
      </c>
    </row>
    <row r="77" spans="1:6" ht="9.9499999999999993" hidden="1" customHeight="1" thickBot="1" x14ac:dyDescent="0.25">
      <c r="A77" s="77">
        <v>39539</v>
      </c>
      <c r="B77" s="69">
        <v>0</v>
      </c>
      <c r="C77" s="69">
        <v>0</v>
      </c>
      <c r="D77" s="70">
        <v>0</v>
      </c>
      <c r="E77" s="69">
        <v>0</v>
      </c>
      <c r="F77" s="19">
        <v>6.8</v>
      </c>
    </row>
    <row r="78" spans="1:6" ht="12.6" customHeight="1" thickBot="1" x14ac:dyDescent="0.25">
      <c r="A78" s="74" t="s">
        <v>23</v>
      </c>
      <c r="B78" s="72">
        <f>SUM(B72:B77)</f>
        <v>280.3</v>
      </c>
      <c r="C78" s="72">
        <f>SUM(C72:C77)</f>
        <v>758</v>
      </c>
      <c r="D78" s="73">
        <f>SUM(D72:D77)</f>
        <v>16034</v>
      </c>
      <c r="E78" s="72">
        <f>SUM(E72:E77)</f>
        <v>1514.5</v>
      </c>
      <c r="F78" s="20">
        <f>AVERAGE(F72:F77)</f>
        <v>3.5383333333333336</v>
      </c>
    </row>
    <row r="79" spans="1:6" ht="9.9499999999999993" hidden="1" customHeight="1" x14ac:dyDescent="0.2">
      <c r="A79" s="75">
        <v>39753</v>
      </c>
      <c r="B79" s="65">
        <v>45</v>
      </c>
      <c r="C79" s="65">
        <v>70</v>
      </c>
      <c r="D79" s="66">
        <v>2410</v>
      </c>
      <c r="E79" s="65">
        <v>215</v>
      </c>
      <c r="F79" s="16">
        <v>2.37</v>
      </c>
    </row>
    <row r="80" spans="1:6" ht="9.9499999999999993" hidden="1" customHeight="1" x14ac:dyDescent="0.2">
      <c r="A80" s="76">
        <v>39783</v>
      </c>
      <c r="B80" s="67">
        <v>115.32</v>
      </c>
      <c r="C80" s="67">
        <v>197.76</v>
      </c>
      <c r="D80" s="66">
        <v>1904</v>
      </c>
      <c r="E80" s="67">
        <v>76</v>
      </c>
      <c r="F80" s="15">
        <v>1.27</v>
      </c>
    </row>
    <row r="81" spans="1:6" ht="9.9499999999999993" hidden="1" customHeight="1" x14ac:dyDescent="0.2">
      <c r="A81" s="76">
        <v>39814</v>
      </c>
      <c r="B81" s="67">
        <v>140.38999999999999</v>
      </c>
      <c r="C81" s="67">
        <v>656.8</v>
      </c>
      <c r="D81" s="68">
        <v>11712</v>
      </c>
      <c r="E81" s="67">
        <v>1898</v>
      </c>
      <c r="F81" s="15">
        <v>-1.96</v>
      </c>
    </row>
    <row r="82" spans="1:6" ht="9.9499999999999993" hidden="1" customHeight="1" x14ac:dyDescent="0.2">
      <c r="A82" s="76">
        <v>39845</v>
      </c>
      <c r="B82" s="67">
        <v>186.47</v>
      </c>
      <c r="C82" s="67">
        <v>518.62</v>
      </c>
      <c r="D82" s="71">
        <v>20158</v>
      </c>
      <c r="E82" s="67">
        <v>3915</v>
      </c>
      <c r="F82" s="15">
        <v>-0.25</v>
      </c>
    </row>
    <row r="83" spans="1:6" ht="9.9499999999999993" hidden="1" customHeight="1" x14ac:dyDescent="0.2">
      <c r="A83" s="76">
        <v>39873</v>
      </c>
      <c r="B83" s="67">
        <v>33.39</v>
      </c>
      <c r="C83" s="67">
        <v>159</v>
      </c>
      <c r="D83" s="68">
        <v>2664</v>
      </c>
      <c r="E83" s="67">
        <v>215</v>
      </c>
      <c r="F83" s="15">
        <v>2.99</v>
      </c>
    </row>
    <row r="84" spans="1:6" ht="9.9499999999999993" hidden="1" customHeight="1" thickBot="1" x14ac:dyDescent="0.25">
      <c r="A84" s="77">
        <v>39904</v>
      </c>
      <c r="B84" s="69">
        <v>0</v>
      </c>
      <c r="C84" s="69">
        <v>0</v>
      </c>
      <c r="D84" s="70">
        <v>0</v>
      </c>
      <c r="E84" s="69">
        <v>0</v>
      </c>
      <c r="F84" s="19">
        <v>4.95</v>
      </c>
    </row>
    <row r="85" spans="1:6" ht="12.6" customHeight="1" thickBot="1" x14ac:dyDescent="0.25">
      <c r="A85" s="74" t="s">
        <v>24</v>
      </c>
      <c r="B85" s="72">
        <f>SUM(B79:B84)</f>
        <v>520.56999999999994</v>
      </c>
      <c r="C85" s="72">
        <f>SUM(C79:C84)</f>
        <v>1602.1799999999998</v>
      </c>
      <c r="D85" s="73">
        <f>SUM(D79:D84)</f>
        <v>38848</v>
      </c>
      <c r="E85" s="72">
        <f>SUM(E79:E84)</f>
        <v>6319</v>
      </c>
      <c r="F85" s="20">
        <f>AVERAGE(F79:F84)</f>
        <v>1.5616666666666668</v>
      </c>
    </row>
    <row r="86" spans="1:6" ht="9.9499999999999993" hidden="1" customHeight="1" x14ac:dyDescent="0.2">
      <c r="A86" s="75">
        <v>40118</v>
      </c>
      <c r="B86" s="65">
        <v>0</v>
      </c>
      <c r="C86" s="65">
        <v>0</v>
      </c>
      <c r="D86" s="66">
        <v>0</v>
      </c>
      <c r="E86" s="65">
        <v>0</v>
      </c>
      <c r="F86" s="16">
        <v>7.99</v>
      </c>
    </row>
    <row r="87" spans="1:6" ht="9.9499999999999993" hidden="1" customHeight="1" x14ac:dyDescent="0.2">
      <c r="A87" s="76">
        <v>40148</v>
      </c>
      <c r="B87" s="67">
        <v>94</v>
      </c>
      <c r="C87" s="67">
        <v>138</v>
      </c>
      <c r="D87" s="66">
        <v>6089</v>
      </c>
      <c r="E87" s="67">
        <v>405</v>
      </c>
      <c r="F87" s="15">
        <v>0.85</v>
      </c>
    </row>
    <row r="88" spans="1:6" ht="9.9499999999999993" hidden="1" customHeight="1" x14ac:dyDescent="0.2">
      <c r="A88" s="76">
        <v>40179</v>
      </c>
      <c r="B88" s="67">
        <v>298</v>
      </c>
      <c r="C88" s="67">
        <v>670</v>
      </c>
      <c r="D88" s="68">
        <v>12558</v>
      </c>
      <c r="E88" s="67">
        <v>2739</v>
      </c>
      <c r="F88" s="15">
        <v>-4.4800000000000004</v>
      </c>
    </row>
    <row r="89" spans="1:6" ht="9.9499999999999993" hidden="1" customHeight="1" x14ac:dyDescent="0.2">
      <c r="A89" s="76">
        <v>40210</v>
      </c>
      <c r="B89" s="67">
        <v>155.83000000000001</v>
      </c>
      <c r="C89" s="67">
        <v>562</v>
      </c>
      <c r="D89" s="71">
        <v>10987</v>
      </c>
      <c r="E89" s="67">
        <v>1822</v>
      </c>
      <c r="F89" s="15">
        <v>-0.64</v>
      </c>
    </row>
    <row r="90" spans="1:6" ht="9.9499999999999993" hidden="1" customHeight="1" x14ac:dyDescent="0.2">
      <c r="A90" s="76">
        <v>40238</v>
      </c>
      <c r="B90" s="67">
        <v>52.12</v>
      </c>
      <c r="C90" s="67">
        <v>136</v>
      </c>
      <c r="D90" s="68">
        <v>2224</v>
      </c>
      <c r="E90" s="67">
        <v>231</v>
      </c>
      <c r="F90" s="15">
        <v>3.2</v>
      </c>
    </row>
    <row r="91" spans="1:6" ht="9.9499999999999993" hidden="1" customHeight="1" thickBot="1" x14ac:dyDescent="0.25">
      <c r="A91" s="77">
        <v>40269</v>
      </c>
      <c r="B91" s="69">
        <v>0</v>
      </c>
      <c r="C91" s="69">
        <v>0</v>
      </c>
      <c r="D91" s="70">
        <v>0</v>
      </c>
      <c r="E91" s="69">
        <v>0</v>
      </c>
      <c r="F91" s="19">
        <v>7.35</v>
      </c>
    </row>
    <row r="92" spans="1:6" ht="12.6" customHeight="1" thickBot="1" x14ac:dyDescent="0.25">
      <c r="A92" s="74" t="s">
        <v>25</v>
      </c>
      <c r="B92" s="72">
        <f>SUM(B86:B91)</f>
        <v>599.95000000000005</v>
      </c>
      <c r="C92" s="72">
        <f>SUM(C86:C91)</f>
        <v>1506</v>
      </c>
      <c r="D92" s="73">
        <f>SUM(D86:D91)</f>
        <v>31858</v>
      </c>
      <c r="E92" s="72">
        <f>SUM(E86:E91)</f>
        <v>5197</v>
      </c>
      <c r="F92" s="20">
        <f>AVERAGE(F86:F91)</f>
        <v>2.3783333333333334</v>
      </c>
    </row>
    <row r="93" spans="1:6" ht="9.9499999999999993" hidden="1" customHeight="1" x14ac:dyDescent="0.2">
      <c r="A93" s="75">
        <v>40483</v>
      </c>
      <c r="B93" s="65">
        <v>49</v>
      </c>
      <c r="C93" s="65">
        <v>92</v>
      </c>
      <c r="D93" s="66">
        <v>1422</v>
      </c>
      <c r="E93" s="65">
        <v>602</v>
      </c>
      <c r="F93" s="16">
        <v>3.13</v>
      </c>
    </row>
    <row r="94" spans="1:6" ht="9.9499999999999993" hidden="1" customHeight="1" x14ac:dyDescent="0.2">
      <c r="A94" s="76">
        <v>40513</v>
      </c>
      <c r="B94" s="67">
        <v>209</v>
      </c>
      <c r="C94" s="67">
        <v>529.34</v>
      </c>
      <c r="D94" s="66">
        <v>17773</v>
      </c>
      <c r="E94" s="67">
        <v>2842</v>
      </c>
      <c r="F94" s="15">
        <v>-3.22</v>
      </c>
    </row>
    <row r="95" spans="1:6" ht="9.9499999999999993" hidden="1" customHeight="1" x14ac:dyDescent="0.2">
      <c r="A95" s="76">
        <v>40544</v>
      </c>
      <c r="B95" s="67">
        <v>164</v>
      </c>
      <c r="C95" s="67">
        <v>496.12</v>
      </c>
      <c r="D95" s="68">
        <v>7936</v>
      </c>
      <c r="E95" s="67">
        <v>1180</v>
      </c>
      <c r="F95" s="15">
        <v>-0.32</v>
      </c>
    </row>
    <row r="96" spans="1:6" ht="9.9499999999999993" hidden="1" customHeight="1" x14ac:dyDescent="0.2">
      <c r="A96" s="76">
        <v>40575</v>
      </c>
      <c r="B96" s="67">
        <v>112.2</v>
      </c>
      <c r="C96" s="67">
        <v>347.56</v>
      </c>
      <c r="D96" s="71">
        <v>3044</v>
      </c>
      <c r="E96" s="67">
        <v>237</v>
      </c>
      <c r="F96" s="15">
        <v>-2.39</v>
      </c>
    </row>
    <row r="97" spans="1:6" ht="9.9499999999999993" hidden="1" customHeight="1" x14ac:dyDescent="0.2">
      <c r="A97" s="76">
        <v>40603</v>
      </c>
      <c r="B97" s="67">
        <v>59</v>
      </c>
      <c r="C97" s="67">
        <v>118</v>
      </c>
      <c r="D97" s="68">
        <v>1588</v>
      </c>
      <c r="E97" s="67">
        <v>121</v>
      </c>
      <c r="F97" s="15">
        <v>3.15</v>
      </c>
    </row>
    <row r="98" spans="1:6" ht="9.9499999999999993" hidden="1" customHeight="1" thickBot="1" x14ac:dyDescent="0.25">
      <c r="A98" s="77">
        <v>40634</v>
      </c>
      <c r="B98" s="69">
        <v>0</v>
      </c>
      <c r="C98" s="69">
        <v>0</v>
      </c>
      <c r="D98" s="70">
        <v>0</v>
      </c>
      <c r="E98" s="69">
        <v>0</v>
      </c>
      <c r="F98" s="19">
        <v>6.38</v>
      </c>
    </row>
    <row r="99" spans="1:6" ht="12.6" customHeight="1" thickBot="1" x14ac:dyDescent="0.25">
      <c r="A99" s="74" t="s">
        <v>26</v>
      </c>
      <c r="B99" s="72">
        <f>SUM(B93:B98)</f>
        <v>593.20000000000005</v>
      </c>
      <c r="C99" s="72">
        <f>SUM(C93:C98)</f>
        <v>1583.02</v>
      </c>
      <c r="D99" s="73">
        <f>SUM(D93:D98)</f>
        <v>31763</v>
      </c>
      <c r="E99" s="72">
        <f>SUM(E93:E98)</f>
        <v>4982</v>
      </c>
      <c r="F99" s="20">
        <f>AVERAGE(F93:F98)</f>
        <v>1.1216666666666666</v>
      </c>
    </row>
    <row r="100" spans="1:6" ht="9.9499999999999993" hidden="1" customHeight="1" x14ac:dyDescent="0.2">
      <c r="A100" s="75">
        <v>40848</v>
      </c>
      <c r="B100" s="65">
        <v>14</v>
      </c>
      <c r="C100" s="65">
        <v>22</v>
      </c>
      <c r="D100" s="66">
        <v>127</v>
      </c>
      <c r="E100" s="65">
        <v>0</v>
      </c>
      <c r="F100" s="16">
        <v>1.1599999999999999</v>
      </c>
    </row>
    <row r="101" spans="1:6" ht="9.9499999999999993" hidden="1" customHeight="1" x14ac:dyDescent="0.2">
      <c r="A101" s="76">
        <v>40878</v>
      </c>
      <c r="B101" s="67">
        <v>87</v>
      </c>
      <c r="C101" s="67">
        <v>120</v>
      </c>
      <c r="D101" s="66">
        <v>1447</v>
      </c>
      <c r="E101" s="67">
        <v>212</v>
      </c>
      <c r="F101" s="15">
        <v>1.99</v>
      </c>
    </row>
    <row r="102" spans="1:6" ht="9.9499999999999993" hidden="1" customHeight="1" x14ac:dyDescent="0.2">
      <c r="A102" s="76">
        <v>40909</v>
      </c>
      <c r="B102" s="67">
        <v>139.78</v>
      </c>
      <c r="C102" s="67">
        <v>305.44</v>
      </c>
      <c r="D102" s="68">
        <v>6089</v>
      </c>
      <c r="E102" s="67">
        <v>1245</v>
      </c>
      <c r="F102" s="15">
        <v>-0.99</v>
      </c>
    </row>
    <row r="103" spans="1:6" ht="9.9499999999999993" hidden="1" customHeight="1" x14ac:dyDescent="0.2">
      <c r="A103" s="76">
        <v>40940</v>
      </c>
      <c r="B103" s="67">
        <v>133</v>
      </c>
      <c r="C103" s="67">
        <v>300.08</v>
      </c>
      <c r="D103" s="71">
        <v>6586</v>
      </c>
      <c r="E103" s="67">
        <v>1897</v>
      </c>
      <c r="F103" s="15">
        <v>-5.18</v>
      </c>
    </row>
    <row r="104" spans="1:6" ht="9.9499999999999993" hidden="1" customHeight="1" x14ac:dyDescent="0.2">
      <c r="A104" s="76">
        <v>40969</v>
      </c>
      <c r="B104" s="67">
        <v>30</v>
      </c>
      <c r="C104" s="67">
        <v>120</v>
      </c>
      <c r="D104" s="68">
        <v>1987</v>
      </c>
      <c r="E104" s="67">
        <v>123</v>
      </c>
      <c r="F104" s="15">
        <v>2.15</v>
      </c>
    </row>
    <row r="105" spans="1:6" ht="9.9499999999999993" hidden="1" customHeight="1" thickBot="1" x14ac:dyDescent="0.25">
      <c r="A105" s="77">
        <v>41000</v>
      </c>
      <c r="B105" s="69">
        <v>0</v>
      </c>
      <c r="C105" s="69">
        <v>0</v>
      </c>
      <c r="D105" s="70">
        <v>0</v>
      </c>
      <c r="E105" s="69">
        <v>0</v>
      </c>
      <c r="F105" s="19">
        <v>5.2</v>
      </c>
    </row>
    <row r="106" spans="1:6" ht="12" customHeight="1" thickBot="1" x14ac:dyDescent="0.25">
      <c r="A106" s="74" t="s">
        <v>27</v>
      </c>
      <c r="B106" s="72">
        <f>SUM(B100:B105)</f>
        <v>403.78</v>
      </c>
      <c r="C106" s="72">
        <f>SUM(C100:C105)</f>
        <v>867.52</v>
      </c>
      <c r="D106" s="73">
        <f>SUM(D100:D105)</f>
        <v>16236</v>
      </c>
      <c r="E106" s="72">
        <f>SUM(E100:E105)</f>
        <v>3477</v>
      </c>
      <c r="F106" s="20">
        <f>AVERAGE(F100:F105)</f>
        <v>0.72166666666666668</v>
      </c>
    </row>
    <row r="107" spans="1:6" ht="9.9499999999999993" hidden="1" customHeight="1" x14ac:dyDescent="0.2">
      <c r="A107" s="75">
        <v>41213</v>
      </c>
      <c r="B107" s="65">
        <v>38</v>
      </c>
      <c r="C107" s="65">
        <v>98</v>
      </c>
      <c r="D107" s="66">
        <v>1512</v>
      </c>
      <c r="E107" s="65">
        <v>118</v>
      </c>
      <c r="F107" s="16">
        <v>-0.17</v>
      </c>
    </row>
    <row r="108" spans="1:6" ht="9.9499999999999993" hidden="1" customHeight="1" x14ac:dyDescent="0.2">
      <c r="A108" s="75">
        <v>41214</v>
      </c>
      <c r="B108" s="65">
        <v>0</v>
      </c>
      <c r="C108" s="65">
        <v>0</v>
      </c>
      <c r="D108" s="66">
        <v>0</v>
      </c>
      <c r="E108" s="65">
        <v>0</v>
      </c>
      <c r="F108" s="16">
        <v>5.64</v>
      </c>
    </row>
    <row r="109" spans="1:6" ht="9.9499999999999993" hidden="1" customHeight="1" x14ac:dyDescent="0.2">
      <c r="A109" s="76">
        <v>41244</v>
      </c>
      <c r="B109" s="67">
        <v>50</v>
      </c>
      <c r="C109" s="67">
        <v>148</v>
      </c>
      <c r="D109" s="66">
        <v>4616</v>
      </c>
      <c r="E109" s="67">
        <v>902</v>
      </c>
      <c r="F109" s="15">
        <v>-1.25</v>
      </c>
    </row>
    <row r="110" spans="1:6" ht="9.9499999999999993" hidden="1" customHeight="1" x14ac:dyDescent="0.2">
      <c r="A110" s="76">
        <v>41275</v>
      </c>
      <c r="B110" s="67">
        <v>284</v>
      </c>
      <c r="C110" s="67">
        <v>527</v>
      </c>
      <c r="D110" s="68">
        <v>14629</v>
      </c>
      <c r="E110" s="67">
        <v>1814</v>
      </c>
      <c r="F110" s="15">
        <v>-2.0299999999999998</v>
      </c>
    </row>
    <row r="111" spans="1:6" ht="9.9499999999999993" hidden="1" customHeight="1" x14ac:dyDescent="0.2">
      <c r="A111" s="76">
        <v>41306</v>
      </c>
      <c r="B111" s="67">
        <v>283</v>
      </c>
      <c r="C111" s="67">
        <v>762</v>
      </c>
      <c r="D111" s="71">
        <v>9841</v>
      </c>
      <c r="E111" s="67">
        <v>1263</v>
      </c>
      <c r="F111" s="15">
        <v>-0.16</v>
      </c>
    </row>
    <row r="112" spans="1:6" ht="9.9499999999999993" hidden="1" customHeight="1" x14ac:dyDescent="0.2">
      <c r="A112" s="76">
        <v>41334</v>
      </c>
      <c r="B112" s="67">
        <v>90</v>
      </c>
      <c r="C112" s="67">
        <v>207</v>
      </c>
      <c r="D112" s="68">
        <v>3161</v>
      </c>
      <c r="E112" s="67">
        <v>562</v>
      </c>
      <c r="F112" s="15">
        <v>-0.14000000000000001</v>
      </c>
    </row>
    <row r="113" spans="1:9" ht="9.9499999999999993" hidden="1" customHeight="1" thickBot="1" x14ac:dyDescent="0.25">
      <c r="A113" s="77">
        <v>41365</v>
      </c>
      <c r="B113" s="69">
        <v>37</v>
      </c>
      <c r="C113" s="69">
        <v>89</v>
      </c>
      <c r="D113" s="70">
        <v>1208</v>
      </c>
      <c r="E113" s="69">
        <v>421</v>
      </c>
      <c r="F113" s="19">
        <v>3.91</v>
      </c>
    </row>
    <row r="114" spans="1:9" ht="12.6" customHeight="1" thickBot="1" x14ac:dyDescent="0.25">
      <c r="A114" s="74" t="s">
        <v>28</v>
      </c>
      <c r="B114" s="72">
        <f>SUM(B109:B113)</f>
        <v>744</v>
      </c>
      <c r="C114" s="72">
        <f>SUM(C109:C113)</f>
        <v>1733</v>
      </c>
      <c r="D114" s="73">
        <f>SUM(D109:D113)</f>
        <v>33455</v>
      </c>
      <c r="E114" s="72">
        <f>SUM(E109:E113)</f>
        <v>4962</v>
      </c>
      <c r="F114" s="20">
        <f>AVERAGE(F109:F113)</f>
        <v>6.6000000000000017E-2</v>
      </c>
      <c r="I114" s="3" t="s">
        <v>2</v>
      </c>
    </row>
    <row r="115" spans="1:9" ht="9.9499999999999993" hidden="1" customHeight="1" x14ac:dyDescent="0.2">
      <c r="A115" s="75">
        <v>41580</v>
      </c>
      <c r="B115" s="65">
        <v>21</v>
      </c>
      <c r="C115" s="65">
        <v>62</v>
      </c>
      <c r="D115" s="66">
        <v>359</v>
      </c>
      <c r="E115" s="65">
        <v>0</v>
      </c>
      <c r="F115" s="16">
        <v>3.77</v>
      </c>
    </row>
    <row r="116" spans="1:9" ht="9.9499999999999993" hidden="1" customHeight="1" x14ac:dyDescent="0.2">
      <c r="A116" s="76">
        <v>41610</v>
      </c>
      <c r="B116" s="67">
        <v>58</v>
      </c>
      <c r="C116" s="67">
        <v>132</v>
      </c>
      <c r="D116" s="66">
        <v>461</v>
      </c>
      <c r="E116" s="67">
        <v>0</v>
      </c>
      <c r="F116" s="15">
        <v>2.02</v>
      </c>
    </row>
    <row r="117" spans="1:9" ht="9.9499999999999993" hidden="1" customHeight="1" x14ac:dyDescent="0.2">
      <c r="A117" s="76">
        <v>41641</v>
      </c>
      <c r="B117" s="67">
        <v>72</v>
      </c>
      <c r="C117" s="67">
        <v>158</v>
      </c>
      <c r="D117" s="68">
        <v>605</v>
      </c>
      <c r="E117" s="67">
        <v>267</v>
      </c>
      <c r="F117" s="15">
        <v>2.82</v>
      </c>
    </row>
    <row r="118" spans="1:9" ht="9.9499999999999993" hidden="1" customHeight="1" x14ac:dyDescent="0.2">
      <c r="A118" s="76">
        <v>41672</v>
      </c>
      <c r="B118" s="67">
        <v>14</v>
      </c>
      <c r="C118" s="67">
        <v>70</v>
      </c>
      <c r="D118" s="71">
        <v>209</v>
      </c>
      <c r="E118" s="67">
        <v>120</v>
      </c>
      <c r="F118" s="15">
        <v>3.09</v>
      </c>
    </row>
    <row r="119" spans="1:9" ht="9.9499999999999993" hidden="1" customHeight="1" x14ac:dyDescent="0.2">
      <c r="A119" s="76">
        <v>41700</v>
      </c>
      <c r="B119" s="67">
        <v>0</v>
      </c>
      <c r="C119" s="67">
        <v>0</v>
      </c>
      <c r="D119" s="68">
        <v>0</v>
      </c>
      <c r="E119" s="67">
        <v>0</v>
      </c>
      <c r="F119" s="15">
        <v>3.8</v>
      </c>
    </row>
    <row r="120" spans="1:9" ht="9.9499999999999993" hidden="1" customHeight="1" thickBot="1" x14ac:dyDescent="0.25">
      <c r="A120" s="77">
        <v>41731</v>
      </c>
      <c r="B120" s="69">
        <v>0</v>
      </c>
      <c r="C120" s="69">
        <v>0</v>
      </c>
      <c r="D120" s="70">
        <v>0</v>
      </c>
      <c r="E120" s="69">
        <v>0</v>
      </c>
      <c r="F120" s="19">
        <v>4.5199999999999996</v>
      </c>
    </row>
    <row r="121" spans="1:9" ht="12.6" customHeight="1" thickBot="1" x14ac:dyDescent="0.25">
      <c r="A121" s="78" t="s">
        <v>29</v>
      </c>
      <c r="B121" s="72">
        <f>SUM(B115:B120)</f>
        <v>165</v>
      </c>
      <c r="C121" s="72">
        <f>SUM(C115:C120)</f>
        <v>422</v>
      </c>
      <c r="D121" s="73">
        <f>SUM(D115:D120)</f>
        <v>1634</v>
      </c>
      <c r="E121" s="72">
        <f>SUM(E115:E120)</f>
        <v>387</v>
      </c>
      <c r="F121" s="20">
        <f>AVERAGE(F115:F120)</f>
        <v>3.3366666666666664</v>
      </c>
    </row>
    <row r="122" spans="1:9" ht="12" hidden="1" x14ac:dyDescent="0.2">
      <c r="A122" s="75">
        <v>41945</v>
      </c>
      <c r="B122" s="65">
        <v>0</v>
      </c>
      <c r="C122" s="65">
        <v>0</v>
      </c>
      <c r="D122" s="66">
        <v>0</v>
      </c>
      <c r="E122" s="65">
        <v>0</v>
      </c>
      <c r="F122" s="16">
        <v>3.02</v>
      </c>
    </row>
    <row r="123" spans="1:9" ht="9.9499999999999993" hidden="1" customHeight="1" x14ac:dyDescent="0.2">
      <c r="A123" s="76">
        <v>41975</v>
      </c>
      <c r="B123" s="67">
        <v>108</v>
      </c>
      <c r="C123" s="67">
        <v>335</v>
      </c>
      <c r="D123" s="66">
        <v>3198</v>
      </c>
      <c r="E123" s="67">
        <v>368</v>
      </c>
      <c r="F123" s="15">
        <v>1.19</v>
      </c>
    </row>
    <row r="124" spans="1:9" ht="9.9499999999999993" hidden="1" customHeight="1" x14ac:dyDescent="0.2">
      <c r="A124" s="76">
        <v>42006</v>
      </c>
      <c r="B124" s="67">
        <v>90</v>
      </c>
      <c r="C124" s="67">
        <v>337</v>
      </c>
      <c r="D124" s="68">
        <v>8567</v>
      </c>
      <c r="E124" s="67">
        <v>1128</v>
      </c>
      <c r="F124" s="15">
        <v>1.1200000000000001</v>
      </c>
    </row>
    <row r="125" spans="1:9" ht="9.9499999999999993" hidden="1" customHeight="1" x14ac:dyDescent="0.2">
      <c r="A125" s="76">
        <v>42037</v>
      </c>
      <c r="B125" s="67">
        <v>129</v>
      </c>
      <c r="C125" s="67">
        <v>415</v>
      </c>
      <c r="D125" s="71">
        <v>5866</v>
      </c>
      <c r="E125" s="67">
        <v>625</v>
      </c>
      <c r="F125" s="15">
        <v>0.24</v>
      </c>
    </row>
    <row r="126" spans="1:9" ht="9.9499999999999993" hidden="1" customHeight="1" x14ac:dyDescent="0.2">
      <c r="A126" s="76">
        <v>42065</v>
      </c>
      <c r="B126" s="67">
        <v>42</v>
      </c>
      <c r="C126" s="67">
        <v>52</v>
      </c>
      <c r="D126" s="68">
        <v>1214</v>
      </c>
      <c r="E126" s="67">
        <v>0</v>
      </c>
      <c r="F126" s="15">
        <v>3.75</v>
      </c>
    </row>
    <row r="127" spans="1:9" ht="9.9499999999999993" hidden="1" customHeight="1" thickBot="1" x14ac:dyDescent="0.25">
      <c r="A127" s="77">
        <v>42096</v>
      </c>
      <c r="B127" s="69">
        <v>59</v>
      </c>
      <c r="C127" s="69">
        <v>53</v>
      </c>
      <c r="D127" s="70">
        <v>1547</v>
      </c>
      <c r="E127" s="69">
        <v>0</v>
      </c>
      <c r="F127" s="19">
        <v>1.28</v>
      </c>
    </row>
    <row r="128" spans="1:9" ht="12.6" customHeight="1" thickBot="1" x14ac:dyDescent="0.25">
      <c r="A128" s="78" t="s">
        <v>30</v>
      </c>
      <c r="B128" s="72">
        <f>SUM(B122:B127)</f>
        <v>428</v>
      </c>
      <c r="C128" s="72">
        <f>SUM(C122:C127)</f>
        <v>1192</v>
      </c>
      <c r="D128" s="73">
        <f>SUM(D122:D127)</f>
        <v>20392</v>
      </c>
      <c r="E128" s="72">
        <f>SUM(E122:E127)</f>
        <v>2121</v>
      </c>
      <c r="F128" s="20">
        <f>AVERAGE(F122:F127)</f>
        <v>1.7666666666666666</v>
      </c>
    </row>
    <row r="129" spans="1:6" ht="9.9499999999999993" hidden="1" customHeight="1" x14ac:dyDescent="0.2">
      <c r="A129" s="52">
        <v>42310</v>
      </c>
      <c r="B129" s="58">
        <v>0</v>
      </c>
      <c r="C129" s="58">
        <v>0</v>
      </c>
      <c r="D129" s="59">
        <v>0</v>
      </c>
      <c r="E129" s="58">
        <v>0</v>
      </c>
      <c r="F129" s="16">
        <v>0</v>
      </c>
    </row>
    <row r="130" spans="1:6" ht="9.9499999999999993" hidden="1" customHeight="1" x14ac:dyDescent="0.2">
      <c r="A130" s="53">
        <v>42340</v>
      </c>
      <c r="B130" s="60">
        <v>32</v>
      </c>
      <c r="C130" s="60">
        <v>24</v>
      </c>
      <c r="D130" s="59">
        <v>398</v>
      </c>
      <c r="E130" s="60">
        <v>0</v>
      </c>
      <c r="F130" s="15">
        <v>3.22</v>
      </c>
    </row>
    <row r="131" spans="1:6" ht="9.9499999999999993" hidden="1" customHeight="1" x14ac:dyDescent="0.2">
      <c r="A131" s="53">
        <v>42371</v>
      </c>
      <c r="B131" s="60">
        <v>0</v>
      </c>
      <c r="C131" s="60">
        <v>0</v>
      </c>
      <c r="D131" s="61">
        <v>5003</v>
      </c>
      <c r="E131" s="60">
        <v>498</v>
      </c>
      <c r="F131" s="15">
        <v>-1.87</v>
      </c>
    </row>
    <row r="132" spans="1:6" ht="9.9499999999999993" hidden="1" customHeight="1" x14ac:dyDescent="0.2">
      <c r="A132" s="53">
        <v>42402</v>
      </c>
      <c r="B132" s="60">
        <v>0</v>
      </c>
      <c r="C132" s="60">
        <v>0</v>
      </c>
      <c r="D132" s="64"/>
      <c r="E132" s="60"/>
      <c r="F132" s="15">
        <v>0</v>
      </c>
    </row>
    <row r="133" spans="1:6" ht="9.9499999999999993" hidden="1" customHeight="1" x14ac:dyDescent="0.2">
      <c r="A133" s="53">
        <v>42431</v>
      </c>
      <c r="B133" s="60">
        <v>0</v>
      </c>
      <c r="C133" s="60">
        <v>0</v>
      </c>
      <c r="D133" s="61"/>
      <c r="E133" s="60"/>
      <c r="F133" s="15">
        <v>0</v>
      </c>
    </row>
    <row r="134" spans="1:6" ht="9.9499999999999993" hidden="1" customHeight="1" thickBot="1" x14ac:dyDescent="0.25">
      <c r="A134" s="54">
        <v>42462</v>
      </c>
      <c r="B134" s="62">
        <v>0</v>
      </c>
      <c r="C134" s="62">
        <v>0</v>
      </c>
      <c r="D134" s="63"/>
      <c r="E134" s="62"/>
      <c r="F134" s="19">
        <v>0</v>
      </c>
    </row>
    <row r="135" spans="1:6" ht="9.9499999999999993" hidden="1" customHeight="1" thickBot="1" x14ac:dyDescent="0.25">
      <c r="A135" s="55" t="s">
        <v>31</v>
      </c>
      <c r="B135" s="56">
        <f>SUM(B129:B134)</f>
        <v>32</v>
      </c>
      <c r="C135" s="56">
        <f>SUM(C129:C134)</f>
        <v>24</v>
      </c>
      <c r="D135" s="57">
        <f>SUM(D129:D134)</f>
        <v>5401</v>
      </c>
      <c r="E135" s="56">
        <f>SUM(E129:E134)</f>
        <v>498</v>
      </c>
      <c r="F135" s="20">
        <f>AVERAGE(F129:F134)</f>
        <v>0.22500000000000001</v>
      </c>
    </row>
  </sheetData>
  <sheetProtection password="CBCB" sheet="1" objects="1" scenarios="1" selectLockedCells="1" selectUnlockedCells="1"/>
  <printOptions horizontalCentered="1"/>
  <pageMargins left="0.23622047244094491" right="0.23622047244094491" top="0.98425196850393704" bottom="0.23622047244094491" header="0.59055118110236227" footer="0"/>
  <pageSetup paperSize="9" firstPageNumber="0" orientation="landscape" horizontalDpi="300" verticalDpi="300" r:id="rId1"/>
  <headerFooter alignWithMargins="0">
    <oddHeader>&amp;C&amp;"Arial CE,Tučné"&amp;12Vývoj výkonů v zimním období od roku 1997</oddHeader>
    <oddFooter xml:space="preserve">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zoomScaleNormal="100" workbookViewId="0"/>
  </sheetViews>
  <sheetFormatPr defaultRowHeight="12.75" x14ac:dyDescent="0.2"/>
  <cols>
    <col min="2" max="20" width="7.140625" bestFit="1" customWidth="1"/>
  </cols>
  <sheetData>
    <row r="1" spans="1:20" ht="13.5" thickBot="1" x14ac:dyDescent="0.25">
      <c r="A1" s="44"/>
      <c r="B1" s="48" t="s">
        <v>13</v>
      </c>
      <c r="C1" s="49" t="s">
        <v>14</v>
      </c>
      <c r="D1" s="49" t="s">
        <v>15</v>
      </c>
      <c r="E1" s="49" t="s">
        <v>16</v>
      </c>
      <c r="F1" s="49" t="s">
        <v>17</v>
      </c>
      <c r="G1" s="49" t="s">
        <v>18</v>
      </c>
      <c r="H1" s="49" t="s">
        <v>19</v>
      </c>
      <c r="I1" s="49" t="s">
        <v>20</v>
      </c>
      <c r="J1" s="49" t="s">
        <v>22</v>
      </c>
      <c r="K1" s="49" t="s">
        <v>21</v>
      </c>
      <c r="L1" s="49" t="s">
        <v>23</v>
      </c>
      <c r="M1" s="49" t="s">
        <v>24</v>
      </c>
      <c r="N1" s="49" t="s">
        <v>25</v>
      </c>
      <c r="O1" s="49" t="s">
        <v>26</v>
      </c>
      <c r="P1" s="49" t="s">
        <v>27</v>
      </c>
      <c r="Q1" s="49" t="s">
        <v>28</v>
      </c>
      <c r="R1" s="49" t="s">
        <v>29</v>
      </c>
      <c r="S1" s="49" t="s">
        <v>30</v>
      </c>
      <c r="T1" s="50" t="s">
        <v>31</v>
      </c>
    </row>
    <row r="2" spans="1:20" x14ac:dyDescent="0.2">
      <c r="A2" s="45" t="s">
        <v>6</v>
      </c>
      <c r="B2" s="41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9">
        <f>'VÝKONY a NÁKLADY'!F107</f>
        <v>-0.17</v>
      </c>
      <c r="R2" s="38"/>
      <c r="S2" s="38"/>
      <c r="T2" s="40"/>
    </row>
    <row r="3" spans="1:20" x14ac:dyDescent="0.2">
      <c r="A3" s="46" t="s">
        <v>7</v>
      </c>
      <c r="B3" s="42">
        <f>'VÝKONY a NÁKLADY'!F2</f>
        <v>1.35</v>
      </c>
      <c r="C3" s="33">
        <f>'VÝKONY a NÁKLADY'!F9</f>
        <v>-2.4</v>
      </c>
      <c r="D3" s="33">
        <f>'VÝKONY a NÁKLADY'!F16</f>
        <v>0.28999999999999998</v>
      </c>
      <c r="E3" s="33">
        <f>'VÝKONY a NÁKLADY'!F23</f>
        <v>8.2899999999999991</v>
      </c>
      <c r="F3" s="33">
        <f>'VÝKONY a NÁKLADY'!F30</f>
        <v>1.31</v>
      </c>
      <c r="G3" s="33">
        <f>'VÝKONY a NÁKLADY'!F37</f>
        <v>4.17</v>
      </c>
      <c r="H3" s="33">
        <f>'VÝKONY a NÁKLADY'!F44</f>
        <v>8.14</v>
      </c>
      <c r="I3" s="33">
        <f>'VÝKONY a NÁKLADY'!F51</f>
        <v>0.95</v>
      </c>
      <c r="J3" s="33">
        <f>'VÝKONY a NÁKLADY'!F58</f>
        <v>-0.13</v>
      </c>
      <c r="K3" s="33">
        <f>'VÝKONY a NÁKLADY'!F65</f>
        <v>6.44</v>
      </c>
      <c r="L3" s="33">
        <f>'VÝKONY a NÁKLADY'!F72</f>
        <v>3.42</v>
      </c>
      <c r="M3" s="33">
        <f>'VÝKONY a NÁKLADY'!F79</f>
        <v>2.37</v>
      </c>
      <c r="N3" s="33">
        <f>'VÝKONY a NÁKLADY'!F86</f>
        <v>7.99</v>
      </c>
      <c r="O3" s="33">
        <f>'VÝKONY a NÁKLADY'!F93</f>
        <v>3.13</v>
      </c>
      <c r="P3" s="33">
        <f>'VÝKONY a NÁKLADY'!F100</f>
        <v>1.1599999999999999</v>
      </c>
      <c r="Q3" s="33">
        <f>'VÝKONY a NÁKLADY'!F108</f>
        <v>5.64</v>
      </c>
      <c r="R3" s="33">
        <f>'VÝKONY a NÁKLADY'!F115</f>
        <v>3.77</v>
      </c>
      <c r="S3" s="33">
        <f>'VÝKONY a NÁKLADY'!F122</f>
        <v>3.02</v>
      </c>
      <c r="T3" s="35">
        <f>'VÝKONY a NÁKLADY'!F129</f>
        <v>3.33</v>
      </c>
    </row>
    <row r="4" spans="1:20" x14ac:dyDescent="0.2">
      <c r="A4" s="46" t="s">
        <v>8</v>
      </c>
      <c r="B4" s="42">
        <f>'VÝKONY a NÁKLADY'!F3</f>
        <v>1.43</v>
      </c>
      <c r="C4" s="33">
        <f>'VÝKONY a NÁKLADY'!F10</f>
        <v>-1</v>
      </c>
      <c r="D4" s="33">
        <f>'VÝKONY a NÁKLADY'!F17</f>
        <v>2.64</v>
      </c>
      <c r="E4" s="33">
        <f>'VÝKONY a NÁKLADY'!F24</f>
        <v>3.08</v>
      </c>
      <c r="F4" s="33">
        <f>'VÝKONY a NÁKLADY'!F31</f>
        <v>-3.58</v>
      </c>
      <c r="G4" s="33">
        <f>'VÝKONY a NÁKLADY'!F38</f>
        <v>-0.93</v>
      </c>
      <c r="H4" s="33">
        <f>'VÝKONY a NÁKLADY'!F45</f>
        <v>0.92</v>
      </c>
      <c r="I4" s="33">
        <f>'VÝKONY a NÁKLADY'!F52</f>
        <v>1.38</v>
      </c>
      <c r="J4" s="33">
        <f>'VÝKONY a NÁKLADY'!F59</f>
        <v>-0.71</v>
      </c>
      <c r="K4" s="33">
        <f>'VÝKONY a NÁKLADY'!F66</f>
        <v>2.98</v>
      </c>
      <c r="L4" s="33">
        <f>'VÝKONY a NÁKLADY'!F73</f>
        <v>2.21</v>
      </c>
      <c r="M4" s="33">
        <f>'VÝKONY a NÁKLADY'!F80</f>
        <v>1.27</v>
      </c>
      <c r="N4" s="33">
        <f>'VÝKONY a NÁKLADY'!F87</f>
        <v>0.85</v>
      </c>
      <c r="O4" s="33">
        <f>'VÝKONY a NÁKLADY'!F94</f>
        <v>-3.22</v>
      </c>
      <c r="P4" s="33">
        <f>'VÝKONY a NÁKLADY'!F101</f>
        <v>1.99</v>
      </c>
      <c r="Q4" s="33">
        <f>'VÝKONY a NÁKLADY'!F109</f>
        <v>-1.25</v>
      </c>
      <c r="R4" s="33">
        <f>'VÝKONY a NÁKLADY'!F116</f>
        <v>2.02</v>
      </c>
      <c r="S4" s="33">
        <f>'VÝKONY a NÁKLADY'!F123</f>
        <v>1.19</v>
      </c>
      <c r="T4" s="35">
        <f>'VÝKONY a NÁKLADY'!F130</f>
        <v>3.22</v>
      </c>
    </row>
    <row r="5" spans="1:20" x14ac:dyDescent="0.2">
      <c r="A5" s="46" t="s">
        <v>9</v>
      </c>
      <c r="B5" s="42">
        <f>'VÝKONY a NÁKLADY'!F4</f>
        <v>1.1000000000000001</v>
      </c>
      <c r="C5" s="33">
        <f>'VÝKONY a NÁKLADY'!F11</f>
        <v>1.1399999999999999</v>
      </c>
      <c r="D5" s="33">
        <f>'VÝKONY a NÁKLADY'!F18</f>
        <v>-1</v>
      </c>
      <c r="E5" s="33">
        <f>'VÝKONY a NÁKLADY'!F25</f>
        <v>0.26</v>
      </c>
      <c r="F5" s="33">
        <f>'VÝKONY a NÁKLADY'!F32</f>
        <v>-0.571428571</v>
      </c>
      <c r="G5" s="33">
        <f>'VÝKONY a NÁKLADY'!F39</f>
        <v>-1.84</v>
      </c>
      <c r="H5" s="33">
        <f>'VÝKONY a NÁKLADY'!F46</f>
        <v>-2.85</v>
      </c>
      <c r="I5" s="33">
        <f>'VÝKONY a NÁKLADY'!F53</f>
        <v>-0.59</v>
      </c>
      <c r="J5" s="33">
        <f>'VÝKONY a NÁKLADY'!F60</f>
        <v>-5.85</v>
      </c>
      <c r="K5" s="33">
        <f>'VÝKONY a NÁKLADY'!F67</f>
        <v>3.05</v>
      </c>
      <c r="L5" s="33">
        <f>'VÝKONY a NÁKLADY'!F74</f>
        <v>2.63</v>
      </c>
      <c r="M5" s="33">
        <f>'VÝKONY a NÁKLADY'!F81</f>
        <v>-1.96</v>
      </c>
      <c r="N5" s="33">
        <f>'VÝKONY a NÁKLADY'!F88</f>
        <v>-4.4800000000000004</v>
      </c>
      <c r="O5" s="33">
        <f>'VÝKONY a NÁKLADY'!F95</f>
        <v>-0.32</v>
      </c>
      <c r="P5" s="33">
        <f>'VÝKONY a NÁKLADY'!F102</f>
        <v>-0.99</v>
      </c>
      <c r="Q5" s="33">
        <f>'VÝKONY a NÁKLADY'!F110</f>
        <v>-2.0299999999999998</v>
      </c>
      <c r="R5" s="33">
        <f>'VÝKONY a NÁKLADY'!F117</f>
        <v>2.82</v>
      </c>
      <c r="S5" s="33">
        <f>'VÝKONY a NÁKLADY'!F124</f>
        <v>1.1200000000000001</v>
      </c>
      <c r="T5" s="35">
        <f>'VÝKONY a NÁKLADY'!F131</f>
        <v>-1.87</v>
      </c>
    </row>
    <row r="6" spans="1:20" x14ac:dyDescent="0.2">
      <c r="A6" s="46" t="s">
        <v>10</v>
      </c>
      <c r="B6" s="42">
        <f>'VÝKONY a NÁKLADY'!F5</f>
        <v>4.2</v>
      </c>
      <c r="C6" s="33">
        <f>'VÝKONY a NÁKLADY'!F12</f>
        <v>0.2</v>
      </c>
      <c r="D6" s="33">
        <f>'VÝKONY a NÁKLADY'!F19</f>
        <v>3</v>
      </c>
      <c r="E6" s="33">
        <f>'VÝKONY a NÁKLADY'!F26</f>
        <v>1.62</v>
      </c>
      <c r="F6" s="33">
        <f>'VÝKONY a NÁKLADY'!F33</f>
        <v>4.96</v>
      </c>
      <c r="G6" s="33">
        <f>'VÝKONY a NÁKLADY'!F40</f>
        <v>-3.33</v>
      </c>
      <c r="H6" s="33">
        <f>'VÝKONY a NÁKLADY'!F47</f>
        <v>0.74</v>
      </c>
      <c r="I6" s="33">
        <f>'VÝKONY a NÁKLADY'!F54</f>
        <v>-2.79</v>
      </c>
      <c r="J6" s="33">
        <f>'VÝKONY a NÁKLADY'!F61</f>
        <v>-3.48</v>
      </c>
      <c r="K6" s="33">
        <f>'VÝKONY a NÁKLADY'!F68</f>
        <v>3.15</v>
      </c>
      <c r="L6" s="33">
        <f>'VÝKONY a NÁKLADY'!F75</f>
        <v>2.41</v>
      </c>
      <c r="M6" s="33">
        <f>'VÝKONY a NÁKLADY'!F82</f>
        <v>-0.25</v>
      </c>
      <c r="N6" s="33">
        <f>'VÝKONY a NÁKLADY'!F89</f>
        <v>-0.64</v>
      </c>
      <c r="O6" s="33">
        <f>'VÝKONY a NÁKLADY'!F96</f>
        <v>-2.39</v>
      </c>
      <c r="P6" s="33">
        <f>'VÝKONY a NÁKLADY'!F103</f>
        <v>-5.18</v>
      </c>
      <c r="Q6" s="33">
        <f>'VÝKONY a NÁKLADY'!F111</f>
        <v>-0.16</v>
      </c>
      <c r="R6" s="33">
        <f>'VÝKONY a NÁKLADY'!F118</f>
        <v>3.09</v>
      </c>
      <c r="S6" s="33">
        <f>'VÝKONY a NÁKLADY'!F125</f>
        <v>0.24</v>
      </c>
      <c r="T6" s="35"/>
    </row>
    <row r="7" spans="1:20" x14ac:dyDescent="0.2">
      <c r="A7" s="46" t="s">
        <v>11</v>
      </c>
      <c r="B7" s="42">
        <f>'VÝKONY a NÁKLADY'!F6</f>
        <v>2.33</v>
      </c>
      <c r="C7" s="33">
        <f>'VÝKONY a NÁKLADY'!F13</f>
        <v>5.5</v>
      </c>
      <c r="D7" s="33">
        <f>'VÝKONY a NÁKLADY'!F20</f>
        <v>4.3</v>
      </c>
      <c r="E7" s="33">
        <f>'VÝKONY a NÁKLADY'!F27</f>
        <v>4.97</v>
      </c>
      <c r="F7" s="33">
        <f>'VÝKONY a NÁKLADY'!F34</f>
        <v>5.81</v>
      </c>
      <c r="G7" s="33">
        <f>'VÝKONY a NÁKLADY'!F41</f>
        <v>3.36</v>
      </c>
      <c r="H7" s="33">
        <f>'VÝKONY a NÁKLADY'!F48</f>
        <v>3.49</v>
      </c>
      <c r="I7" s="33">
        <f>'VÝKONY a NÁKLADY'!F55</f>
        <v>2.302</v>
      </c>
      <c r="J7" s="33">
        <f>'VÝKONY a NÁKLADY'!F62</f>
        <v>0.20069999999999999</v>
      </c>
      <c r="K7" s="33">
        <f>'VÝKONY a NÁKLADY'!F69</f>
        <v>4.75</v>
      </c>
      <c r="L7" s="33">
        <f>'VÝKONY a NÁKLADY'!F76</f>
        <v>3.76</v>
      </c>
      <c r="M7" s="33">
        <f>'VÝKONY a NÁKLADY'!F83</f>
        <v>2.99</v>
      </c>
      <c r="N7" s="33">
        <f>'VÝKONY a NÁKLADY'!F90</f>
        <v>3.2</v>
      </c>
      <c r="O7" s="33">
        <f>'VÝKONY a NÁKLADY'!F97</f>
        <v>3.15</v>
      </c>
      <c r="P7" s="33">
        <f>'VÝKONY a NÁKLADY'!F104</f>
        <v>2.15</v>
      </c>
      <c r="Q7" s="33">
        <f>'VÝKONY a NÁKLADY'!F112</f>
        <v>-0.14000000000000001</v>
      </c>
      <c r="R7" s="33">
        <f>'VÝKONY a NÁKLADY'!F119</f>
        <v>3.8</v>
      </c>
      <c r="S7" s="33">
        <f>'VÝKONY a NÁKLADY'!F126</f>
        <v>3.75</v>
      </c>
      <c r="T7" s="34"/>
    </row>
    <row r="8" spans="1:20" ht="13.5" thickBot="1" x14ac:dyDescent="0.25">
      <c r="A8" s="47" t="s">
        <v>12</v>
      </c>
      <c r="B8" s="43">
        <f>'VÝKONY a NÁKLADY'!F7</f>
        <v>3.21</v>
      </c>
      <c r="C8" s="36">
        <f>'VÝKONY a NÁKLADY'!F14</f>
        <v>9.9</v>
      </c>
      <c r="D8" s="36">
        <f>'VÝKONY a NÁKLADY'!F21</f>
        <v>7.1</v>
      </c>
      <c r="E8" s="36">
        <f>'VÝKONY a NÁKLADY'!F28</f>
        <v>6.73</v>
      </c>
      <c r="F8" s="36">
        <f>'VÝKONY a NÁKLADY'!F35</f>
        <v>5.98</v>
      </c>
      <c r="G8" s="36">
        <f>'VÝKONY a NÁKLADY'!F42</f>
        <v>3.84</v>
      </c>
      <c r="H8" s="36">
        <f>'VÝKONY a NÁKLADY'!F49</f>
        <v>8.3699999999999992</v>
      </c>
      <c r="I8" s="36">
        <f>'VÝKONY a NÁKLADY'!F56</f>
        <v>9.0559999999999992</v>
      </c>
      <c r="J8" s="36">
        <f>'VÝKONY a NÁKLADY'!F63</f>
        <v>6.47</v>
      </c>
      <c r="K8" s="36">
        <f>'VÝKONY a NÁKLADY'!F70</f>
        <v>5.21</v>
      </c>
      <c r="L8" s="36">
        <f>'VÝKONY a NÁKLADY'!F77</f>
        <v>6.8</v>
      </c>
      <c r="M8" s="36">
        <f>'VÝKONY a NÁKLADY'!F84</f>
        <v>4.95</v>
      </c>
      <c r="N8" s="36">
        <f>'VÝKONY a NÁKLADY'!F91</f>
        <v>7.35</v>
      </c>
      <c r="O8" s="36">
        <f>'VÝKONY a NÁKLADY'!F98</f>
        <v>6.38</v>
      </c>
      <c r="P8" s="36">
        <f>'VÝKONY a NÁKLADY'!F105</f>
        <v>5.2</v>
      </c>
      <c r="Q8" s="36">
        <f>'VÝKONY a NÁKLADY'!F113</f>
        <v>3.91</v>
      </c>
      <c r="R8" s="36">
        <f>'VÝKONY a NÁKLADY'!F120</f>
        <v>4.5199999999999996</v>
      </c>
      <c r="S8" s="36">
        <f>'VÝKONY a NÁKLADY'!F127</f>
        <v>1.28</v>
      </c>
      <c r="T8" s="37"/>
    </row>
    <row r="9" spans="1:20" x14ac:dyDescent="0.2">
      <c r="B9" s="32"/>
    </row>
    <row r="10" spans="1:20" x14ac:dyDescent="0.2">
      <c r="B10" s="32"/>
    </row>
    <row r="11" spans="1:20" x14ac:dyDescent="0.2">
      <c r="B11" s="32"/>
    </row>
    <row r="12" spans="1:20" x14ac:dyDescent="0.2">
      <c r="B12" s="32"/>
    </row>
    <row r="13" spans="1:20" ht="13.5" thickBot="1" x14ac:dyDescent="0.25"/>
    <row r="14" spans="1:20" ht="13.5" thickBot="1" x14ac:dyDescent="0.25">
      <c r="A14" s="44"/>
      <c r="B14" s="49" t="s">
        <v>26</v>
      </c>
      <c r="C14" s="49" t="s">
        <v>27</v>
      </c>
      <c r="D14" s="49" t="s">
        <v>28</v>
      </c>
      <c r="E14" s="49" t="s">
        <v>29</v>
      </c>
      <c r="F14" s="49" t="s">
        <v>30</v>
      </c>
      <c r="G14" s="50" t="s">
        <v>31</v>
      </c>
    </row>
    <row r="15" spans="1:20" x14ac:dyDescent="0.2">
      <c r="A15" s="45" t="s">
        <v>6</v>
      </c>
      <c r="B15" s="38"/>
      <c r="C15" s="38"/>
      <c r="D15" s="38">
        <f t="shared" ref="D15:D21" si="0">Q2</f>
        <v>-0.17</v>
      </c>
      <c r="E15" s="38"/>
      <c r="F15" s="38"/>
      <c r="G15" s="38"/>
    </row>
    <row r="16" spans="1:20" x14ac:dyDescent="0.2">
      <c r="A16" s="46" t="s">
        <v>7</v>
      </c>
      <c r="B16" s="38">
        <f t="shared" ref="B16:B21" si="1">O3</f>
        <v>3.13</v>
      </c>
      <c r="C16" s="38">
        <f t="shared" ref="C16:C21" si="2">P3</f>
        <v>1.1599999999999999</v>
      </c>
      <c r="D16" s="38">
        <f t="shared" si="0"/>
        <v>5.64</v>
      </c>
      <c r="E16" s="38">
        <f t="shared" ref="E16:G18" si="3">R3</f>
        <v>3.77</v>
      </c>
      <c r="F16" s="38">
        <f t="shared" si="3"/>
        <v>3.02</v>
      </c>
      <c r="G16" s="38">
        <f t="shared" si="3"/>
        <v>3.33</v>
      </c>
    </row>
    <row r="17" spans="1:7" x14ac:dyDescent="0.2">
      <c r="A17" s="46" t="s">
        <v>8</v>
      </c>
      <c r="B17" s="38">
        <f t="shared" si="1"/>
        <v>-3.22</v>
      </c>
      <c r="C17" s="38">
        <f t="shared" si="2"/>
        <v>1.99</v>
      </c>
      <c r="D17" s="38">
        <f t="shared" si="0"/>
        <v>-1.25</v>
      </c>
      <c r="E17" s="38">
        <f t="shared" si="3"/>
        <v>2.02</v>
      </c>
      <c r="F17" s="38">
        <f t="shared" si="3"/>
        <v>1.19</v>
      </c>
      <c r="G17" s="38">
        <f t="shared" si="3"/>
        <v>3.22</v>
      </c>
    </row>
    <row r="18" spans="1:7" x14ac:dyDescent="0.2">
      <c r="A18" s="46" t="s">
        <v>9</v>
      </c>
      <c r="B18" s="38">
        <f t="shared" si="1"/>
        <v>-0.32</v>
      </c>
      <c r="C18" s="38">
        <f t="shared" si="2"/>
        <v>-0.99</v>
      </c>
      <c r="D18" s="38">
        <f t="shared" si="0"/>
        <v>-2.0299999999999998</v>
      </c>
      <c r="E18" s="38">
        <f t="shared" si="3"/>
        <v>2.82</v>
      </c>
      <c r="F18" s="38">
        <f t="shared" si="3"/>
        <v>1.1200000000000001</v>
      </c>
      <c r="G18" s="38">
        <f t="shared" si="3"/>
        <v>-1.87</v>
      </c>
    </row>
    <row r="19" spans="1:7" x14ac:dyDescent="0.2">
      <c r="A19" s="46" t="s">
        <v>10</v>
      </c>
      <c r="B19" s="38">
        <f t="shared" si="1"/>
        <v>-2.39</v>
      </c>
      <c r="C19" s="38">
        <f t="shared" si="2"/>
        <v>-5.18</v>
      </c>
      <c r="D19" s="38">
        <f t="shared" si="0"/>
        <v>-0.16</v>
      </c>
      <c r="E19" s="38">
        <f t="shared" ref="E19:F21" si="4">R6</f>
        <v>3.09</v>
      </c>
      <c r="F19" s="38">
        <f t="shared" si="4"/>
        <v>0.24</v>
      </c>
      <c r="G19" s="38"/>
    </row>
    <row r="20" spans="1:7" x14ac:dyDescent="0.2">
      <c r="A20" s="46" t="s">
        <v>11</v>
      </c>
      <c r="B20" s="38">
        <f t="shared" si="1"/>
        <v>3.15</v>
      </c>
      <c r="C20" s="38">
        <f t="shared" si="2"/>
        <v>2.15</v>
      </c>
      <c r="D20" s="38">
        <f t="shared" si="0"/>
        <v>-0.14000000000000001</v>
      </c>
      <c r="E20" s="38">
        <f t="shared" si="4"/>
        <v>3.8</v>
      </c>
      <c r="F20" s="38">
        <f t="shared" si="4"/>
        <v>3.75</v>
      </c>
      <c r="G20" s="38"/>
    </row>
    <row r="21" spans="1:7" ht="13.5" thickBot="1" x14ac:dyDescent="0.25">
      <c r="A21" s="47" t="s">
        <v>12</v>
      </c>
      <c r="B21" s="38">
        <f t="shared" si="1"/>
        <v>6.38</v>
      </c>
      <c r="C21" s="38">
        <f t="shared" si="2"/>
        <v>5.2</v>
      </c>
      <c r="D21" s="38">
        <f t="shared" si="0"/>
        <v>3.91</v>
      </c>
      <c r="E21" s="38">
        <f t="shared" si="4"/>
        <v>4.5199999999999996</v>
      </c>
      <c r="F21" s="38">
        <f t="shared" si="4"/>
        <v>1.28</v>
      </c>
      <c r="G21" s="38"/>
    </row>
  </sheetData>
  <sheetProtection password="CBCB" sheet="1" objects="1" scenarios="1" selectLockedCells="1" selectUnlockedCells="1"/>
  <conditionalFormatting sqref="B2:T8">
    <cfRule type="cellIs" dxfId="2" priority="1" stopIfTrue="1" operator="greaterThan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pageMargins left="0.23622047244094491" right="0.23622047244094491" top="1.1811023622047245" bottom="0.74803149606299213" header="0.59055118110236227" footer="0.31496062992125984"/>
  <pageSetup paperSize="9" orientation="landscape" r:id="rId1"/>
  <headerFooter>
    <oddHeader>&amp;C&amp;"Arial CE,Tučné"&amp;12Vývoj teplot v zimním období od roku 1997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260"/>
  <sheetViews>
    <sheetView zoomScale="83" zoomScaleNormal="83" workbookViewId="0">
      <selection activeCell="DS233" sqref="DS233"/>
    </sheetView>
  </sheetViews>
  <sheetFormatPr defaultRowHeight="12.75" x14ac:dyDescent="0.2"/>
  <sheetData>
    <row r="1" spans="1:123" x14ac:dyDescent="0.2">
      <c r="A1" s="1">
        <v>39753</v>
      </c>
      <c r="B1">
        <v>0</v>
      </c>
      <c r="D1" s="1">
        <v>39783</v>
      </c>
      <c r="E1">
        <v>4</v>
      </c>
      <c r="G1" s="1">
        <v>39814</v>
      </c>
      <c r="H1">
        <v>-7</v>
      </c>
      <c r="J1" s="1">
        <v>39845</v>
      </c>
      <c r="K1">
        <v>2</v>
      </c>
      <c r="M1" s="1">
        <v>39539</v>
      </c>
      <c r="N1">
        <v>7</v>
      </c>
      <c r="P1" s="1">
        <v>39508</v>
      </c>
      <c r="Q1">
        <v>2</v>
      </c>
      <c r="S1" s="1">
        <v>39479</v>
      </c>
      <c r="T1">
        <v>7</v>
      </c>
      <c r="V1" s="1">
        <v>39448</v>
      </c>
      <c r="W1">
        <v>1</v>
      </c>
      <c r="Y1" s="1">
        <v>39873</v>
      </c>
      <c r="Z1">
        <v>1</v>
      </c>
      <c r="AB1" s="1">
        <v>40118</v>
      </c>
      <c r="AC1">
        <v>10</v>
      </c>
      <c r="AE1" s="1">
        <v>40148</v>
      </c>
      <c r="AF1">
        <v>10</v>
      </c>
      <c r="AH1" s="1">
        <v>40179</v>
      </c>
      <c r="AI1">
        <v>3</v>
      </c>
      <c r="AK1" s="1">
        <v>40210</v>
      </c>
      <c r="AL1">
        <v>4</v>
      </c>
      <c r="AN1" s="1">
        <v>40238</v>
      </c>
      <c r="AO1">
        <v>2</v>
      </c>
      <c r="AQ1" s="1">
        <v>40483</v>
      </c>
      <c r="AR1">
        <v>-8</v>
      </c>
      <c r="AT1" s="1">
        <v>40513</v>
      </c>
      <c r="AU1">
        <v>-7</v>
      </c>
      <c r="AW1" s="1">
        <v>40544</v>
      </c>
      <c r="AX1">
        <v>-7</v>
      </c>
      <c r="AZ1" s="1">
        <v>40575</v>
      </c>
      <c r="BA1">
        <v>-7</v>
      </c>
      <c r="BD1" s="1">
        <v>40878</v>
      </c>
      <c r="BE1">
        <v>-2</v>
      </c>
      <c r="BG1" s="1">
        <v>40909</v>
      </c>
      <c r="BH1">
        <v>-15</v>
      </c>
      <c r="BJ1" s="1">
        <v>40848</v>
      </c>
      <c r="BK1">
        <v>1</v>
      </c>
      <c r="BM1" s="1">
        <v>41244</v>
      </c>
      <c r="BN1">
        <v>1</v>
      </c>
      <c r="BP1" s="1">
        <v>41275</v>
      </c>
      <c r="BQ1">
        <v>3</v>
      </c>
      <c r="BS1" s="1">
        <v>41214</v>
      </c>
      <c r="BT1">
        <v>-1</v>
      </c>
      <c r="BV1" s="1">
        <v>41306</v>
      </c>
      <c r="BW1">
        <v>3</v>
      </c>
      <c r="BY1" s="1">
        <v>41334</v>
      </c>
      <c r="BZ1">
        <v>2</v>
      </c>
      <c r="CB1" s="1">
        <v>41000</v>
      </c>
      <c r="CC1">
        <v>9</v>
      </c>
      <c r="CE1" s="1">
        <v>40634</v>
      </c>
      <c r="CF1">
        <v>4</v>
      </c>
      <c r="CH1" s="1">
        <v>40603</v>
      </c>
      <c r="CI1">
        <v>10</v>
      </c>
      <c r="CK1" s="1">
        <v>41183</v>
      </c>
      <c r="CL1">
        <v>2</v>
      </c>
      <c r="CN1" s="1">
        <v>41365</v>
      </c>
      <c r="CO1">
        <v>-2</v>
      </c>
      <c r="CQ1" s="1">
        <v>41579</v>
      </c>
      <c r="CR1">
        <v>2</v>
      </c>
      <c r="CT1" s="1">
        <v>41609</v>
      </c>
      <c r="CU1">
        <v>1</v>
      </c>
      <c r="CW1" s="1">
        <v>42095</v>
      </c>
      <c r="CX1">
        <v>3</v>
      </c>
      <c r="CZ1" s="1">
        <v>42064</v>
      </c>
      <c r="DA1">
        <v>2</v>
      </c>
      <c r="DC1" s="1">
        <v>42036</v>
      </c>
      <c r="DD1">
        <v>3</v>
      </c>
      <c r="DF1" s="1">
        <v>42005</v>
      </c>
      <c r="DG1">
        <v>-2</v>
      </c>
      <c r="DI1" s="1">
        <v>41974</v>
      </c>
      <c r="DJ1">
        <v>-5</v>
      </c>
      <c r="DL1" s="1">
        <v>41944</v>
      </c>
      <c r="DM1">
        <v>-2</v>
      </c>
      <c r="DO1" s="1">
        <v>42339</v>
      </c>
      <c r="DP1">
        <v>3</v>
      </c>
      <c r="DR1" s="1">
        <v>42370</v>
      </c>
      <c r="DS1">
        <v>-11</v>
      </c>
    </row>
    <row r="2" spans="1:123" x14ac:dyDescent="0.2">
      <c r="B2">
        <v>6</v>
      </c>
      <c r="E2">
        <v>6</v>
      </c>
      <c r="H2">
        <v>-6</v>
      </c>
      <c r="K2">
        <v>-1</v>
      </c>
      <c r="N2">
        <v>6</v>
      </c>
      <c r="Q2">
        <v>6</v>
      </c>
      <c r="T2">
        <v>12</v>
      </c>
      <c r="W2">
        <v>2</v>
      </c>
      <c r="Z2">
        <v>3</v>
      </c>
      <c r="AC2">
        <v>12</v>
      </c>
      <c r="AF2">
        <v>11</v>
      </c>
      <c r="AI2">
        <v>4</v>
      </c>
      <c r="AL2">
        <v>5</v>
      </c>
      <c r="AO2">
        <v>4</v>
      </c>
      <c r="AR2">
        <v>-7</v>
      </c>
      <c r="AU2">
        <v>-6</v>
      </c>
      <c r="AX2">
        <v>-4</v>
      </c>
      <c r="BA2">
        <v>-3</v>
      </c>
      <c r="BE2">
        <v>1</v>
      </c>
      <c r="BH2">
        <v>-14</v>
      </c>
      <c r="BK2">
        <v>1</v>
      </c>
      <c r="BN2">
        <v>1</v>
      </c>
      <c r="BQ2">
        <v>6</v>
      </c>
      <c r="BT2">
        <v>1</v>
      </c>
      <c r="BW2">
        <v>5</v>
      </c>
      <c r="BZ2">
        <v>2</v>
      </c>
      <c r="CC2">
        <v>9</v>
      </c>
      <c r="CF2">
        <v>6</v>
      </c>
      <c r="CI2">
        <v>14</v>
      </c>
      <c r="CL2">
        <v>1</v>
      </c>
      <c r="CO2">
        <v>4</v>
      </c>
      <c r="CR2">
        <v>2</v>
      </c>
      <c r="CU2">
        <v>2</v>
      </c>
      <c r="CX2">
        <v>2</v>
      </c>
      <c r="DA2">
        <v>3</v>
      </c>
      <c r="DD2">
        <v>3</v>
      </c>
      <c r="DG2">
        <v>-2</v>
      </c>
      <c r="DJ2">
        <v>-5</v>
      </c>
      <c r="DM2">
        <v>-3</v>
      </c>
      <c r="DP2">
        <v>2</v>
      </c>
      <c r="DS2">
        <v>-10</v>
      </c>
    </row>
    <row r="3" spans="1:123" x14ac:dyDescent="0.2">
      <c r="B3">
        <v>4</v>
      </c>
      <c r="E3">
        <v>9</v>
      </c>
      <c r="H3">
        <v>-4</v>
      </c>
      <c r="K3">
        <v>2</v>
      </c>
      <c r="N3">
        <v>6</v>
      </c>
      <c r="Q3">
        <v>3</v>
      </c>
      <c r="T3">
        <v>6</v>
      </c>
      <c r="W3">
        <v>2</v>
      </c>
      <c r="Z3">
        <v>5</v>
      </c>
      <c r="AC3">
        <v>9</v>
      </c>
      <c r="AF3">
        <v>12</v>
      </c>
      <c r="AI3">
        <v>6</v>
      </c>
      <c r="AL3">
        <v>5</v>
      </c>
      <c r="AO3">
        <v>4</v>
      </c>
      <c r="AR3">
        <v>-9</v>
      </c>
      <c r="AU3">
        <v>-4</v>
      </c>
      <c r="AX3">
        <v>-1</v>
      </c>
      <c r="BA3">
        <v>-5</v>
      </c>
      <c r="BE3">
        <v>-2</v>
      </c>
      <c r="BH3">
        <v>-14</v>
      </c>
      <c r="BK3">
        <v>1</v>
      </c>
      <c r="BN3">
        <v>2</v>
      </c>
      <c r="BQ3">
        <v>6</v>
      </c>
      <c r="BT3">
        <v>5</v>
      </c>
      <c r="BW3">
        <v>7</v>
      </c>
      <c r="BZ3">
        <v>2</v>
      </c>
      <c r="CC3">
        <v>9</v>
      </c>
      <c r="CF3">
        <v>5</v>
      </c>
      <c r="CI3">
        <v>13</v>
      </c>
      <c r="CL3">
        <v>1</v>
      </c>
      <c r="CO3">
        <v>2</v>
      </c>
      <c r="CR3">
        <v>2</v>
      </c>
      <c r="CU3">
        <v>3</v>
      </c>
      <c r="CX3">
        <v>2</v>
      </c>
      <c r="DA3">
        <v>4</v>
      </c>
      <c r="DD3">
        <v>2</v>
      </c>
      <c r="DG3">
        <v>-2</v>
      </c>
      <c r="DJ3">
        <v>-5</v>
      </c>
      <c r="DM3">
        <v>-4</v>
      </c>
      <c r="DP3">
        <v>2</v>
      </c>
      <c r="DS3">
        <v>-9</v>
      </c>
    </row>
    <row r="4" spans="1:123" x14ac:dyDescent="0.2">
      <c r="B4">
        <v>2</v>
      </c>
      <c r="E4">
        <v>6</v>
      </c>
      <c r="H4">
        <v>-4</v>
      </c>
      <c r="K4">
        <v>5</v>
      </c>
      <c r="N4">
        <v>7</v>
      </c>
      <c r="Q4">
        <v>4</v>
      </c>
      <c r="T4">
        <v>5</v>
      </c>
      <c r="W4">
        <v>1</v>
      </c>
      <c r="Z4">
        <v>5</v>
      </c>
      <c r="AC4">
        <v>10</v>
      </c>
      <c r="AF4">
        <v>10</v>
      </c>
      <c r="AI4">
        <v>3</v>
      </c>
      <c r="AL4">
        <v>1</v>
      </c>
      <c r="AO4">
        <v>5</v>
      </c>
      <c r="AR4">
        <v>-5</v>
      </c>
      <c r="AU4">
        <v>-4</v>
      </c>
      <c r="AX4">
        <v>-1</v>
      </c>
      <c r="BA4">
        <v>-4</v>
      </c>
      <c r="BE4">
        <v>1</v>
      </c>
      <c r="BH4">
        <v>-15</v>
      </c>
      <c r="BK4">
        <v>1</v>
      </c>
      <c r="BN4">
        <v>2</v>
      </c>
      <c r="BQ4">
        <v>5</v>
      </c>
      <c r="BT4">
        <v>5</v>
      </c>
      <c r="BW4">
        <v>7</v>
      </c>
      <c r="BZ4">
        <v>1</v>
      </c>
      <c r="CC4">
        <v>5</v>
      </c>
      <c r="CF4">
        <v>4</v>
      </c>
      <c r="CI4">
        <v>10</v>
      </c>
      <c r="CL4">
        <v>2</v>
      </c>
      <c r="CO4">
        <v>2</v>
      </c>
      <c r="CR4">
        <v>3</v>
      </c>
      <c r="CU4">
        <v>2</v>
      </c>
      <c r="CX4">
        <v>1</v>
      </c>
      <c r="DA4">
        <v>4</v>
      </c>
      <c r="DD4">
        <v>2</v>
      </c>
      <c r="DG4">
        <v>-2</v>
      </c>
      <c r="DJ4">
        <v>-5</v>
      </c>
      <c r="DM4">
        <v>-5</v>
      </c>
      <c r="DP4">
        <v>2</v>
      </c>
      <c r="DS4">
        <v>-8</v>
      </c>
    </row>
    <row r="5" spans="1:123" x14ac:dyDescent="0.2">
      <c r="B5">
        <v>4</v>
      </c>
      <c r="E5">
        <v>4</v>
      </c>
      <c r="H5">
        <v>-6</v>
      </c>
      <c r="K5">
        <v>2</v>
      </c>
      <c r="N5">
        <v>9</v>
      </c>
      <c r="Q5">
        <v>7</v>
      </c>
      <c r="T5">
        <v>8</v>
      </c>
      <c r="W5">
        <v>2</v>
      </c>
      <c r="Z5">
        <v>3</v>
      </c>
      <c r="AC5">
        <v>11</v>
      </c>
      <c r="AF5">
        <v>10</v>
      </c>
      <c r="AI5">
        <v>1</v>
      </c>
      <c r="AL5">
        <v>3</v>
      </c>
      <c r="AO5">
        <v>4</v>
      </c>
      <c r="AR5">
        <v>-5</v>
      </c>
      <c r="AU5">
        <v>-5</v>
      </c>
      <c r="AX5">
        <v>-1</v>
      </c>
      <c r="BA5">
        <v>-3</v>
      </c>
      <c r="BE5">
        <v>1</v>
      </c>
      <c r="BH5">
        <v>-15</v>
      </c>
      <c r="BK5">
        <v>3</v>
      </c>
      <c r="BN5">
        <v>1</v>
      </c>
      <c r="BQ5">
        <v>4</v>
      </c>
      <c r="BT5">
        <v>4</v>
      </c>
      <c r="BW5">
        <v>5</v>
      </c>
      <c r="BZ5">
        <v>1</v>
      </c>
      <c r="CC5">
        <v>7</v>
      </c>
      <c r="CF5">
        <v>8</v>
      </c>
      <c r="CI5">
        <v>10</v>
      </c>
      <c r="CL5">
        <v>2</v>
      </c>
      <c r="CO5">
        <v>-3</v>
      </c>
      <c r="CR5">
        <v>2</v>
      </c>
      <c r="CU5">
        <v>2</v>
      </c>
      <c r="CX5">
        <v>1</v>
      </c>
      <c r="DA5">
        <v>5</v>
      </c>
      <c r="DD5">
        <v>3</v>
      </c>
      <c r="DG5">
        <v>-2</v>
      </c>
      <c r="DJ5">
        <v>-9</v>
      </c>
      <c r="DM5">
        <v>-3</v>
      </c>
      <c r="DP5">
        <v>5</v>
      </c>
      <c r="DS5">
        <v>-5</v>
      </c>
    </row>
    <row r="6" spans="1:123" x14ac:dyDescent="0.2">
      <c r="B6">
        <v>3</v>
      </c>
      <c r="E6">
        <v>5</v>
      </c>
      <c r="H6">
        <v>-3</v>
      </c>
      <c r="K6">
        <v>2</v>
      </c>
      <c r="N6">
        <v>6</v>
      </c>
      <c r="Q6">
        <v>14</v>
      </c>
      <c r="T6">
        <v>5</v>
      </c>
      <c r="W6">
        <v>2</v>
      </c>
      <c r="Z6">
        <v>1</v>
      </c>
      <c r="AC6">
        <v>12</v>
      </c>
      <c r="AF6">
        <v>6</v>
      </c>
      <c r="AI6">
        <v>-1</v>
      </c>
      <c r="AL6">
        <v>9</v>
      </c>
      <c r="AO6">
        <v>5</v>
      </c>
      <c r="AR6">
        <v>-4</v>
      </c>
      <c r="AU6">
        <v>-7</v>
      </c>
      <c r="AX6">
        <v>-1</v>
      </c>
      <c r="BA6">
        <v>1</v>
      </c>
      <c r="BE6">
        <v>1</v>
      </c>
      <c r="BH6">
        <v>-16</v>
      </c>
      <c r="BK6">
        <v>3</v>
      </c>
      <c r="BN6">
        <v>-2</v>
      </c>
      <c r="BQ6">
        <v>3</v>
      </c>
      <c r="BT6">
        <v>4</v>
      </c>
      <c r="BW6">
        <v>4</v>
      </c>
      <c r="BZ6">
        <v>1</v>
      </c>
      <c r="CC6">
        <v>6</v>
      </c>
      <c r="CF6">
        <v>6</v>
      </c>
      <c r="CI6">
        <v>4</v>
      </c>
      <c r="CL6">
        <v>-1</v>
      </c>
      <c r="CO6">
        <v>2</v>
      </c>
      <c r="CR6">
        <v>2</v>
      </c>
      <c r="CU6">
        <v>2</v>
      </c>
      <c r="CX6">
        <v>1</v>
      </c>
      <c r="DA6">
        <v>4</v>
      </c>
      <c r="DD6">
        <v>2</v>
      </c>
      <c r="DG6">
        <v>2</v>
      </c>
      <c r="DJ6">
        <v>-9</v>
      </c>
      <c r="DM6">
        <v>-3</v>
      </c>
      <c r="DP6">
        <v>4</v>
      </c>
      <c r="DS6">
        <v>-7</v>
      </c>
    </row>
    <row r="7" spans="1:123" x14ac:dyDescent="0.2">
      <c r="B7">
        <v>2</v>
      </c>
      <c r="E7">
        <v>4</v>
      </c>
      <c r="H7">
        <v>-6</v>
      </c>
      <c r="K7">
        <v>3</v>
      </c>
      <c r="N7">
        <v>7</v>
      </c>
      <c r="Q7">
        <v>14</v>
      </c>
      <c r="T7">
        <v>8</v>
      </c>
      <c r="W7">
        <v>4</v>
      </c>
      <c r="Z7">
        <v>3</v>
      </c>
      <c r="AC7">
        <v>11</v>
      </c>
      <c r="AF7">
        <v>10</v>
      </c>
      <c r="AI7">
        <v>1</v>
      </c>
      <c r="AL7">
        <v>8</v>
      </c>
      <c r="AO7">
        <v>-2</v>
      </c>
      <c r="AR7">
        <v>-5</v>
      </c>
      <c r="AU7">
        <v>-8</v>
      </c>
      <c r="AX7">
        <v>2</v>
      </c>
      <c r="BA7">
        <v>-5</v>
      </c>
      <c r="BE7">
        <v>1</v>
      </c>
      <c r="BH7">
        <v>-15</v>
      </c>
      <c r="BK7">
        <v>1</v>
      </c>
      <c r="BN7">
        <v>1</v>
      </c>
      <c r="BQ7">
        <v>4</v>
      </c>
      <c r="BT7">
        <v>3</v>
      </c>
      <c r="BW7">
        <v>5</v>
      </c>
      <c r="BZ7">
        <v>3</v>
      </c>
      <c r="CC7">
        <v>-2</v>
      </c>
      <c r="CF7">
        <v>4</v>
      </c>
      <c r="CI7">
        <v>8</v>
      </c>
      <c r="CL7">
        <v>1</v>
      </c>
      <c r="CO7">
        <v>-3</v>
      </c>
      <c r="CR7">
        <v>3</v>
      </c>
      <c r="CU7">
        <v>2</v>
      </c>
      <c r="CX7">
        <v>-1</v>
      </c>
      <c r="DA7">
        <v>3</v>
      </c>
      <c r="DD7">
        <v>4</v>
      </c>
      <c r="DG7">
        <v>3</v>
      </c>
      <c r="DJ7">
        <v>-5</v>
      </c>
      <c r="DM7">
        <v>-2</v>
      </c>
      <c r="DP7">
        <v>4</v>
      </c>
      <c r="DS7">
        <v>-9</v>
      </c>
    </row>
    <row r="8" spans="1:123" x14ac:dyDescent="0.2">
      <c r="B8">
        <v>2</v>
      </c>
      <c r="E8">
        <v>3</v>
      </c>
      <c r="H8">
        <v>-3</v>
      </c>
      <c r="K8">
        <v>3</v>
      </c>
      <c r="N8">
        <v>8</v>
      </c>
      <c r="Q8">
        <v>6</v>
      </c>
      <c r="T8">
        <v>7</v>
      </c>
      <c r="W8">
        <v>4</v>
      </c>
      <c r="Z8">
        <v>1</v>
      </c>
      <c r="AC8">
        <v>10</v>
      </c>
      <c r="AF8">
        <v>7</v>
      </c>
      <c r="AI8">
        <v>1</v>
      </c>
      <c r="AL8">
        <v>5</v>
      </c>
      <c r="AO8">
        <v>-2</v>
      </c>
      <c r="AR8">
        <v>-7</v>
      </c>
      <c r="AU8">
        <v>-8</v>
      </c>
      <c r="AX8">
        <v>-1</v>
      </c>
      <c r="BA8">
        <v>-1</v>
      </c>
      <c r="BE8">
        <v>1</v>
      </c>
      <c r="BH8">
        <v>-10</v>
      </c>
      <c r="BK8">
        <v>2</v>
      </c>
      <c r="BN8">
        <v>-2</v>
      </c>
      <c r="BQ8">
        <v>6</v>
      </c>
      <c r="BT8">
        <v>1</v>
      </c>
      <c r="BW8">
        <v>3</v>
      </c>
      <c r="BZ8">
        <v>3</v>
      </c>
      <c r="CC8">
        <v>5</v>
      </c>
      <c r="CF8">
        <v>3</v>
      </c>
      <c r="CI8">
        <v>11</v>
      </c>
      <c r="CL8">
        <v>-1</v>
      </c>
      <c r="CO8">
        <v>1</v>
      </c>
      <c r="CR8">
        <v>2</v>
      </c>
      <c r="CU8">
        <v>1</v>
      </c>
      <c r="CX8">
        <v>2</v>
      </c>
      <c r="DA8">
        <v>2</v>
      </c>
      <c r="DD8">
        <v>3</v>
      </c>
      <c r="DG8">
        <v>-2</v>
      </c>
      <c r="DJ8">
        <v>-5</v>
      </c>
      <c r="DM8">
        <v>-2</v>
      </c>
      <c r="DP8">
        <v>4</v>
      </c>
      <c r="DS8">
        <v>-11</v>
      </c>
    </row>
    <row r="9" spans="1:123" x14ac:dyDescent="0.2">
      <c r="B9">
        <v>2</v>
      </c>
      <c r="E9">
        <v>7</v>
      </c>
      <c r="H9">
        <v>-3</v>
      </c>
      <c r="K9">
        <v>3</v>
      </c>
      <c r="N9">
        <v>8</v>
      </c>
      <c r="Q9">
        <v>4</v>
      </c>
      <c r="T9">
        <v>9</v>
      </c>
      <c r="W9">
        <v>2</v>
      </c>
      <c r="Z9">
        <v>4</v>
      </c>
      <c r="AC9">
        <v>10</v>
      </c>
      <c r="AF9">
        <v>6</v>
      </c>
      <c r="AI9">
        <v>0</v>
      </c>
      <c r="AL9">
        <v>1</v>
      </c>
      <c r="AO9">
        <v>2</v>
      </c>
      <c r="AR9">
        <v>-5</v>
      </c>
      <c r="AU9">
        <v>-8</v>
      </c>
      <c r="AX9">
        <v>-1</v>
      </c>
      <c r="BA9">
        <v>-4</v>
      </c>
      <c r="BE9">
        <v>1</v>
      </c>
      <c r="BH9">
        <v>-12</v>
      </c>
      <c r="BK9">
        <v>2</v>
      </c>
      <c r="BN9">
        <v>-1</v>
      </c>
      <c r="BQ9">
        <v>5</v>
      </c>
      <c r="BT9">
        <v>1</v>
      </c>
      <c r="BW9">
        <v>3</v>
      </c>
      <c r="BZ9">
        <v>2</v>
      </c>
      <c r="CC9">
        <v>6</v>
      </c>
      <c r="CF9">
        <v>3</v>
      </c>
      <c r="CI9">
        <v>15</v>
      </c>
      <c r="CL9">
        <v>-1</v>
      </c>
      <c r="CO9">
        <v>3</v>
      </c>
      <c r="CR9">
        <v>3</v>
      </c>
      <c r="CU9">
        <v>-1</v>
      </c>
      <c r="CX9">
        <v>3</v>
      </c>
      <c r="DA9">
        <v>4</v>
      </c>
      <c r="DD9">
        <v>5</v>
      </c>
      <c r="DG9">
        <v>-1</v>
      </c>
      <c r="DJ9">
        <v>-11</v>
      </c>
      <c r="DM9">
        <v>-2</v>
      </c>
      <c r="DP9">
        <v>6</v>
      </c>
      <c r="DS9">
        <v>-6</v>
      </c>
    </row>
    <row r="10" spans="1:123" x14ac:dyDescent="0.2">
      <c r="B10">
        <v>5</v>
      </c>
      <c r="E10">
        <v>5</v>
      </c>
      <c r="H10">
        <v>-2</v>
      </c>
      <c r="K10">
        <v>2</v>
      </c>
      <c r="N10">
        <v>7</v>
      </c>
      <c r="Q10">
        <v>5</v>
      </c>
      <c r="T10">
        <v>8</v>
      </c>
      <c r="W10">
        <v>2</v>
      </c>
      <c r="Z10">
        <v>7</v>
      </c>
      <c r="AC10">
        <v>9</v>
      </c>
      <c r="AF10">
        <v>13</v>
      </c>
      <c r="AI10">
        <v>-1</v>
      </c>
      <c r="AL10">
        <v>5</v>
      </c>
      <c r="AO10">
        <v>4</v>
      </c>
      <c r="AR10">
        <v>-2</v>
      </c>
      <c r="AU10">
        <v>-8</v>
      </c>
      <c r="AX10">
        <v>-1</v>
      </c>
      <c r="BA10">
        <v>-3</v>
      </c>
      <c r="BE10">
        <v>2</v>
      </c>
      <c r="BH10">
        <v>-14</v>
      </c>
      <c r="BK10">
        <v>-1</v>
      </c>
      <c r="BN10">
        <v>1</v>
      </c>
      <c r="BQ10">
        <v>3</v>
      </c>
      <c r="BT10">
        <v>3</v>
      </c>
      <c r="BW10">
        <v>4</v>
      </c>
      <c r="BZ10">
        <v>-3</v>
      </c>
      <c r="CC10">
        <v>-1</v>
      </c>
      <c r="CF10">
        <v>4</v>
      </c>
      <c r="CI10">
        <v>14</v>
      </c>
      <c r="CL10">
        <v>-2</v>
      </c>
      <c r="CO10">
        <v>2</v>
      </c>
      <c r="CR10">
        <v>2</v>
      </c>
      <c r="CU10">
        <v>1</v>
      </c>
      <c r="CX10">
        <v>2</v>
      </c>
      <c r="DA10">
        <v>6</v>
      </c>
      <c r="DD10">
        <v>4</v>
      </c>
      <c r="DG10">
        <v>-1</v>
      </c>
      <c r="DJ10">
        <v>-12</v>
      </c>
      <c r="DM10">
        <v>-3</v>
      </c>
      <c r="DP10">
        <v>5</v>
      </c>
      <c r="DS10">
        <v>-4</v>
      </c>
    </row>
    <row r="11" spans="1:123" x14ac:dyDescent="0.2">
      <c r="B11">
        <v>4</v>
      </c>
      <c r="E11">
        <v>9</v>
      </c>
      <c r="H11">
        <v>-2</v>
      </c>
      <c r="K11">
        <v>3</v>
      </c>
      <c r="N11">
        <v>4</v>
      </c>
      <c r="Q11">
        <v>4</v>
      </c>
      <c r="T11">
        <v>7</v>
      </c>
      <c r="W11">
        <v>2</v>
      </c>
      <c r="Z11">
        <v>6</v>
      </c>
      <c r="AC11">
        <v>9</v>
      </c>
      <c r="AF11">
        <v>9</v>
      </c>
      <c r="AI11">
        <v>-1</v>
      </c>
      <c r="AL11">
        <v>4</v>
      </c>
      <c r="AO11">
        <v>4</v>
      </c>
      <c r="AR11">
        <v>-5</v>
      </c>
      <c r="AU11">
        <v>-6</v>
      </c>
      <c r="AX11">
        <v>-2</v>
      </c>
      <c r="BA11">
        <v>-1</v>
      </c>
      <c r="BE11">
        <v>1</v>
      </c>
      <c r="BH11">
        <v>-16</v>
      </c>
      <c r="BK11">
        <v>3</v>
      </c>
      <c r="BN11">
        <v>1</v>
      </c>
      <c r="BQ11">
        <v>5</v>
      </c>
      <c r="BT11">
        <v>6</v>
      </c>
      <c r="BW11">
        <v>4</v>
      </c>
      <c r="BZ11">
        <v>-1</v>
      </c>
      <c r="CC11">
        <v>2</v>
      </c>
      <c r="CF11">
        <v>4</v>
      </c>
      <c r="CI11">
        <v>4</v>
      </c>
      <c r="CL11">
        <v>-1</v>
      </c>
      <c r="CO11">
        <v>-1</v>
      </c>
      <c r="CR11">
        <v>2</v>
      </c>
      <c r="CU11">
        <v>4</v>
      </c>
      <c r="CX11">
        <v>1</v>
      </c>
      <c r="DA11">
        <v>8</v>
      </c>
      <c r="DD11">
        <v>4</v>
      </c>
      <c r="DG11">
        <v>2</v>
      </c>
      <c r="DJ11">
        <v>-12</v>
      </c>
      <c r="DM11">
        <v>-3</v>
      </c>
      <c r="DP11">
        <v>5</v>
      </c>
      <c r="DS11">
        <v>-2</v>
      </c>
    </row>
    <row r="12" spans="1:123" x14ac:dyDescent="0.2">
      <c r="B12">
        <v>2</v>
      </c>
      <c r="E12">
        <v>5</v>
      </c>
      <c r="H12">
        <v>-2</v>
      </c>
      <c r="K12">
        <v>1</v>
      </c>
      <c r="N12">
        <v>9</v>
      </c>
      <c r="Q12">
        <v>4</v>
      </c>
      <c r="T12">
        <v>7</v>
      </c>
      <c r="W12">
        <v>3</v>
      </c>
      <c r="Z12">
        <v>4</v>
      </c>
      <c r="AC12">
        <v>9</v>
      </c>
      <c r="AF12">
        <v>3</v>
      </c>
      <c r="AI12">
        <v>-1</v>
      </c>
      <c r="AL12">
        <v>7</v>
      </c>
      <c r="AO12">
        <v>-1</v>
      </c>
      <c r="AR12">
        <v>-1</v>
      </c>
      <c r="AU12">
        <v>-7</v>
      </c>
      <c r="AX12">
        <v>-3</v>
      </c>
      <c r="BA12">
        <v>1</v>
      </c>
      <c r="BE12">
        <v>1</v>
      </c>
      <c r="BH12">
        <v>-10</v>
      </c>
      <c r="BK12">
        <v>2</v>
      </c>
      <c r="BN12">
        <v>-1</v>
      </c>
      <c r="BQ12">
        <v>6</v>
      </c>
      <c r="BT12">
        <v>6</v>
      </c>
      <c r="BW12">
        <v>4</v>
      </c>
      <c r="BZ12">
        <v>2</v>
      </c>
      <c r="CC12">
        <v>1</v>
      </c>
      <c r="CF12">
        <v>4</v>
      </c>
      <c r="CI12">
        <v>12</v>
      </c>
      <c r="CL12">
        <v>-2</v>
      </c>
      <c r="CO12">
        <v>2</v>
      </c>
      <c r="CR12">
        <v>2</v>
      </c>
      <c r="CU12">
        <v>3</v>
      </c>
      <c r="CX12">
        <v>1</v>
      </c>
      <c r="DA12">
        <v>6</v>
      </c>
      <c r="DD12">
        <v>4</v>
      </c>
      <c r="DG12">
        <v>1</v>
      </c>
      <c r="DJ12">
        <v>-11</v>
      </c>
      <c r="DM12">
        <v>-4</v>
      </c>
      <c r="DP12">
        <v>5</v>
      </c>
      <c r="DS12">
        <v>-4</v>
      </c>
    </row>
    <row r="13" spans="1:123" x14ac:dyDescent="0.2">
      <c r="B13">
        <v>4</v>
      </c>
      <c r="E13">
        <v>4</v>
      </c>
      <c r="H13">
        <v>-3</v>
      </c>
      <c r="K13">
        <v>3</v>
      </c>
      <c r="N13">
        <v>8</v>
      </c>
      <c r="Q13">
        <v>9</v>
      </c>
      <c r="T13">
        <v>8</v>
      </c>
      <c r="W13">
        <v>2</v>
      </c>
      <c r="Z13">
        <v>3</v>
      </c>
      <c r="AC13">
        <v>7</v>
      </c>
      <c r="AF13">
        <v>9</v>
      </c>
      <c r="AI13">
        <v>-1</v>
      </c>
      <c r="AL13">
        <v>5</v>
      </c>
      <c r="AO13">
        <v>-1</v>
      </c>
      <c r="AR13">
        <v>-1</v>
      </c>
      <c r="AU13">
        <v>-9</v>
      </c>
      <c r="AX13">
        <v>-2</v>
      </c>
      <c r="BA13">
        <v>2</v>
      </c>
      <c r="BE13">
        <v>1</v>
      </c>
      <c r="BH13">
        <v>-14</v>
      </c>
      <c r="BK13">
        <v>-2</v>
      </c>
      <c r="BN13">
        <v>-1</v>
      </c>
      <c r="BQ13">
        <v>6</v>
      </c>
      <c r="BT13">
        <v>5</v>
      </c>
      <c r="BW13">
        <v>6</v>
      </c>
      <c r="BZ13">
        <v>-3</v>
      </c>
      <c r="CC13">
        <v>4</v>
      </c>
      <c r="CF13">
        <v>2</v>
      </c>
      <c r="CI13">
        <v>5</v>
      </c>
      <c r="CL13">
        <v>-1</v>
      </c>
      <c r="CO13">
        <v>1</v>
      </c>
      <c r="CR13">
        <v>1</v>
      </c>
      <c r="CU13">
        <v>2</v>
      </c>
      <c r="CX13">
        <v>-1</v>
      </c>
      <c r="DA13">
        <v>5</v>
      </c>
      <c r="DD13">
        <v>2</v>
      </c>
      <c r="DG13">
        <v>1</v>
      </c>
      <c r="DJ13">
        <v>-6</v>
      </c>
      <c r="DM13">
        <v>-2</v>
      </c>
      <c r="DP13">
        <v>-6</v>
      </c>
      <c r="DS13">
        <v>-8</v>
      </c>
    </row>
    <row r="14" spans="1:123" x14ac:dyDescent="0.2">
      <c r="B14">
        <v>3</v>
      </c>
      <c r="E14">
        <v>4</v>
      </c>
      <c r="H14">
        <v>-7</v>
      </c>
      <c r="K14">
        <v>3</v>
      </c>
      <c r="N14">
        <v>4</v>
      </c>
      <c r="Q14">
        <v>5</v>
      </c>
      <c r="T14">
        <v>10</v>
      </c>
      <c r="W14">
        <v>1</v>
      </c>
      <c r="Z14">
        <v>4</v>
      </c>
      <c r="AC14">
        <v>8</v>
      </c>
      <c r="AF14">
        <v>7</v>
      </c>
      <c r="AI14">
        <v>-1</v>
      </c>
      <c r="AL14">
        <v>4</v>
      </c>
      <c r="AO14">
        <v>-1</v>
      </c>
      <c r="AR14">
        <v>-1</v>
      </c>
      <c r="AU14">
        <v>-8</v>
      </c>
      <c r="AX14">
        <v>-7</v>
      </c>
      <c r="BA14">
        <v>-6</v>
      </c>
      <c r="BE14">
        <v>2</v>
      </c>
      <c r="BH14">
        <v>-15</v>
      </c>
      <c r="BK14">
        <v>2</v>
      </c>
      <c r="BN14">
        <v>-1</v>
      </c>
      <c r="BQ14">
        <v>4</v>
      </c>
      <c r="BT14">
        <v>2</v>
      </c>
      <c r="BW14">
        <v>3</v>
      </c>
      <c r="BZ14">
        <v>-1</v>
      </c>
      <c r="CC14">
        <v>5</v>
      </c>
      <c r="CF14">
        <v>4</v>
      </c>
      <c r="CI14">
        <v>2</v>
      </c>
      <c r="CL14">
        <v>-1</v>
      </c>
      <c r="CO14">
        <v>-1</v>
      </c>
      <c r="CR14">
        <v>2</v>
      </c>
      <c r="CU14">
        <v>1</v>
      </c>
      <c r="CX14">
        <v>2</v>
      </c>
      <c r="DA14">
        <v>4</v>
      </c>
      <c r="DD14">
        <v>3</v>
      </c>
      <c r="DG14">
        <v>1</v>
      </c>
      <c r="DJ14">
        <v>-7</v>
      </c>
      <c r="DM14">
        <v>1</v>
      </c>
      <c r="DP14">
        <v>-7</v>
      </c>
      <c r="DS14">
        <v>-10</v>
      </c>
    </row>
    <row r="15" spans="1:123" x14ac:dyDescent="0.2">
      <c r="B15">
        <v>2</v>
      </c>
      <c r="E15">
        <v>4</v>
      </c>
      <c r="H15">
        <v>-3</v>
      </c>
      <c r="K15">
        <v>1</v>
      </c>
      <c r="N15">
        <v>5</v>
      </c>
      <c r="Q15">
        <v>4</v>
      </c>
      <c r="T15">
        <v>12</v>
      </c>
      <c r="W15">
        <v>2</v>
      </c>
      <c r="Z15">
        <v>3</v>
      </c>
      <c r="AC15">
        <v>7</v>
      </c>
      <c r="AF15">
        <v>5</v>
      </c>
      <c r="AI15">
        <v>-2</v>
      </c>
      <c r="AL15">
        <v>4</v>
      </c>
      <c r="AO15">
        <v>-1</v>
      </c>
      <c r="AR15">
        <v>-2</v>
      </c>
      <c r="AU15">
        <v>-8</v>
      </c>
      <c r="AX15">
        <v>-2</v>
      </c>
      <c r="BA15">
        <v>-8</v>
      </c>
      <c r="BE15">
        <v>2</v>
      </c>
      <c r="BH15">
        <v>-10</v>
      </c>
      <c r="BK15">
        <v>-2</v>
      </c>
      <c r="BN15">
        <v>-1</v>
      </c>
      <c r="BQ15">
        <v>2</v>
      </c>
      <c r="BT15">
        <v>5</v>
      </c>
      <c r="BW15">
        <v>1</v>
      </c>
      <c r="BZ15">
        <v>-2</v>
      </c>
      <c r="CC15">
        <v>4</v>
      </c>
      <c r="CF15">
        <v>3</v>
      </c>
      <c r="CI15">
        <v>7</v>
      </c>
      <c r="CL15">
        <v>-1</v>
      </c>
      <c r="CO15">
        <v>1</v>
      </c>
      <c r="CR15">
        <v>3</v>
      </c>
      <c r="CU15">
        <v>2</v>
      </c>
      <c r="CX15">
        <v>2</v>
      </c>
      <c r="DA15">
        <v>3</v>
      </c>
      <c r="DD15">
        <v>4</v>
      </c>
      <c r="DG15">
        <v>1</v>
      </c>
      <c r="DJ15">
        <v>-7</v>
      </c>
      <c r="DM15">
        <v>2</v>
      </c>
      <c r="DP15">
        <v>-7</v>
      </c>
      <c r="DS15">
        <v>-11</v>
      </c>
    </row>
    <row r="16" spans="1:123" x14ac:dyDescent="0.2">
      <c r="B16">
        <v>4</v>
      </c>
      <c r="E16">
        <v>3</v>
      </c>
      <c r="H16">
        <v>-3</v>
      </c>
      <c r="K16">
        <v>2</v>
      </c>
      <c r="N16">
        <v>5</v>
      </c>
      <c r="Q16">
        <v>4</v>
      </c>
      <c r="T16">
        <v>13</v>
      </c>
      <c r="W16">
        <v>4</v>
      </c>
      <c r="Z16">
        <v>3</v>
      </c>
      <c r="AC16">
        <v>7</v>
      </c>
      <c r="AF16">
        <v>3</v>
      </c>
      <c r="AI16">
        <v>-3</v>
      </c>
      <c r="AL16">
        <v>4</v>
      </c>
      <c r="AO16">
        <v>-1</v>
      </c>
      <c r="AR16">
        <v>-1</v>
      </c>
      <c r="AU16">
        <v>-8</v>
      </c>
      <c r="AX16">
        <v>-3</v>
      </c>
      <c r="BA16">
        <v>-7</v>
      </c>
      <c r="BE16">
        <v>2</v>
      </c>
      <c r="BH16">
        <v>-7</v>
      </c>
      <c r="BK16">
        <v>2</v>
      </c>
      <c r="BN16">
        <v>-1</v>
      </c>
      <c r="BQ16">
        <v>3</v>
      </c>
      <c r="BT16">
        <v>4</v>
      </c>
      <c r="BW16">
        <v>1</v>
      </c>
      <c r="BZ16">
        <v>-1</v>
      </c>
      <c r="CC16">
        <v>9</v>
      </c>
      <c r="CF16">
        <v>2</v>
      </c>
      <c r="CI16">
        <v>15</v>
      </c>
      <c r="CL16">
        <v>-1</v>
      </c>
      <c r="CO16">
        <v>2</v>
      </c>
      <c r="CR16">
        <v>3</v>
      </c>
      <c r="CU16">
        <v>4</v>
      </c>
      <c r="CX16">
        <v>1</v>
      </c>
      <c r="DA16">
        <v>3</v>
      </c>
      <c r="DD16">
        <v>3</v>
      </c>
      <c r="DG16">
        <v>-1</v>
      </c>
      <c r="DJ16">
        <v>-10</v>
      </c>
      <c r="DM16">
        <v>-1</v>
      </c>
      <c r="DP16">
        <v>-7</v>
      </c>
      <c r="DS16">
        <v>-12</v>
      </c>
    </row>
    <row r="17" spans="2:123" x14ac:dyDescent="0.2">
      <c r="B17">
        <v>3</v>
      </c>
      <c r="E17">
        <v>4</v>
      </c>
      <c r="H17">
        <v>-4</v>
      </c>
      <c r="K17">
        <v>2</v>
      </c>
      <c r="N17">
        <v>5</v>
      </c>
      <c r="Q17">
        <v>4</v>
      </c>
      <c r="T17">
        <v>9</v>
      </c>
      <c r="W17">
        <v>3</v>
      </c>
      <c r="Z17">
        <v>5</v>
      </c>
      <c r="AC17">
        <v>8</v>
      </c>
      <c r="AF17">
        <v>3</v>
      </c>
      <c r="AI17">
        <v>-2</v>
      </c>
      <c r="AL17">
        <v>2</v>
      </c>
      <c r="AO17">
        <v>1</v>
      </c>
      <c r="AR17">
        <v>-1</v>
      </c>
      <c r="AU17">
        <v>-8</v>
      </c>
      <c r="AX17">
        <v>-3</v>
      </c>
      <c r="BA17">
        <v>-4</v>
      </c>
      <c r="BE17">
        <v>1</v>
      </c>
      <c r="BH17">
        <v>-8</v>
      </c>
      <c r="BK17">
        <v>-1</v>
      </c>
      <c r="BN17">
        <v>-1</v>
      </c>
      <c r="BQ17">
        <v>3</v>
      </c>
      <c r="BT17">
        <v>3</v>
      </c>
      <c r="BW17">
        <v>-1</v>
      </c>
      <c r="BZ17">
        <v>-2</v>
      </c>
      <c r="CC17">
        <v>7</v>
      </c>
      <c r="CF17">
        <v>4</v>
      </c>
      <c r="CI17">
        <v>12</v>
      </c>
      <c r="CL17">
        <v>-1</v>
      </c>
      <c r="CO17">
        <v>1</v>
      </c>
      <c r="CR17">
        <v>-1</v>
      </c>
      <c r="CU17">
        <v>4</v>
      </c>
      <c r="CX17">
        <v>-2</v>
      </c>
      <c r="DA17">
        <v>5</v>
      </c>
      <c r="DD17">
        <v>2</v>
      </c>
      <c r="DG17">
        <v>-1</v>
      </c>
      <c r="DJ17">
        <v>-6</v>
      </c>
      <c r="DM17">
        <v>-2</v>
      </c>
      <c r="DP17">
        <v>-8</v>
      </c>
      <c r="DS17">
        <v>-13</v>
      </c>
    </row>
    <row r="18" spans="2:123" x14ac:dyDescent="0.2">
      <c r="B18">
        <v>2</v>
      </c>
      <c r="E18">
        <v>6</v>
      </c>
      <c r="H18">
        <v>-4</v>
      </c>
      <c r="K18">
        <v>2</v>
      </c>
      <c r="N18">
        <v>5</v>
      </c>
      <c r="Q18">
        <v>1</v>
      </c>
      <c r="T18">
        <v>8</v>
      </c>
      <c r="W18">
        <v>2</v>
      </c>
      <c r="Z18">
        <v>6</v>
      </c>
      <c r="AC18">
        <v>10</v>
      </c>
      <c r="AF18">
        <v>5</v>
      </c>
      <c r="AI18">
        <v>-3</v>
      </c>
      <c r="AL18">
        <v>5</v>
      </c>
      <c r="AO18">
        <v>3</v>
      </c>
      <c r="AR18">
        <v>-1</v>
      </c>
      <c r="AU18">
        <v>-6</v>
      </c>
      <c r="AX18">
        <v>-4</v>
      </c>
      <c r="BA18">
        <v>-3</v>
      </c>
      <c r="BE18">
        <v>3</v>
      </c>
      <c r="BH18">
        <v>-10</v>
      </c>
      <c r="BK18">
        <v>-2</v>
      </c>
      <c r="BN18">
        <v>-2</v>
      </c>
      <c r="BQ18">
        <v>5</v>
      </c>
      <c r="BT18">
        <v>2</v>
      </c>
      <c r="BW18">
        <v>-1</v>
      </c>
      <c r="BZ18">
        <v>-2</v>
      </c>
      <c r="CC18">
        <v>5</v>
      </c>
      <c r="CF18">
        <v>3</v>
      </c>
      <c r="CI18">
        <v>12</v>
      </c>
      <c r="CL18">
        <v>-1</v>
      </c>
      <c r="CO18">
        <v>1</v>
      </c>
      <c r="CR18">
        <v>-1</v>
      </c>
      <c r="CU18">
        <v>6</v>
      </c>
      <c r="CX18">
        <v>-2</v>
      </c>
      <c r="DA18">
        <v>7</v>
      </c>
      <c r="DD18">
        <v>2</v>
      </c>
      <c r="DG18">
        <v>-3</v>
      </c>
      <c r="DJ18">
        <v>-6</v>
      </c>
      <c r="DM18">
        <v>-2</v>
      </c>
      <c r="DP18">
        <v>-6</v>
      </c>
      <c r="DS18">
        <v>-11</v>
      </c>
    </row>
    <row r="19" spans="2:123" x14ac:dyDescent="0.2">
      <c r="B19">
        <v>4</v>
      </c>
      <c r="E19">
        <v>3</v>
      </c>
      <c r="H19">
        <v>-7</v>
      </c>
      <c r="K19">
        <v>3</v>
      </c>
      <c r="N19">
        <v>5</v>
      </c>
      <c r="Q19">
        <v>3</v>
      </c>
      <c r="T19">
        <v>8</v>
      </c>
      <c r="W19">
        <v>1</v>
      </c>
      <c r="Z19">
        <v>7</v>
      </c>
      <c r="AC19">
        <v>7</v>
      </c>
      <c r="AF19">
        <v>3</v>
      </c>
      <c r="AI19">
        <v>-4</v>
      </c>
      <c r="AL19">
        <v>4</v>
      </c>
      <c r="AO19">
        <v>3</v>
      </c>
      <c r="AR19">
        <v>-1</v>
      </c>
      <c r="AU19">
        <v>-7</v>
      </c>
      <c r="AX19">
        <v>-7</v>
      </c>
      <c r="BA19">
        <v>-3</v>
      </c>
      <c r="BE19">
        <v>2</v>
      </c>
      <c r="BH19">
        <v>-15</v>
      </c>
      <c r="BK19">
        <v>4</v>
      </c>
      <c r="BN19">
        <v>-1</v>
      </c>
      <c r="BQ19">
        <v>5</v>
      </c>
      <c r="BT19">
        <v>2</v>
      </c>
      <c r="BW19">
        <v>-2</v>
      </c>
      <c r="BZ19">
        <v>-2</v>
      </c>
      <c r="CC19">
        <v>5</v>
      </c>
      <c r="CF19">
        <v>2</v>
      </c>
      <c r="CI19">
        <v>2</v>
      </c>
      <c r="CL19">
        <v>-1</v>
      </c>
      <c r="CO19">
        <v>1</v>
      </c>
      <c r="CR19">
        <v>0</v>
      </c>
      <c r="CU19">
        <v>5</v>
      </c>
      <c r="CX19">
        <v>-1</v>
      </c>
      <c r="DA19">
        <v>7</v>
      </c>
      <c r="DD19">
        <v>2</v>
      </c>
      <c r="DG19">
        <v>-1</v>
      </c>
      <c r="DJ19">
        <v>-6</v>
      </c>
      <c r="DM19">
        <v>-3</v>
      </c>
      <c r="DP19">
        <v>-3</v>
      </c>
      <c r="DS19">
        <v>-10</v>
      </c>
    </row>
    <row r="20" spans="2:123" x14ac:dyDescent="0.2">
      <c r="B20">
        <v>4</v>
      </c>
      <c r="E20">
        <v>3</v>
      </c>
      <c r="H20">
        <v>-4</v>
      </c>
      <c r="K20">
        <v>1</v>
      </c>
      <c r="N20">
        <v>5</v>
      </c>
      <c r="Q20">
        <v>6</v>
      </c>
      <c r="T20">
        <v>8</v>
      </c>
      <c r="W20">
        <v>2</v>
      </c>
      <c r="Z20">
        <v>4</v>
      </c>
      <c r="AC20">
        <v>8</v>
      </c>
      <c r="AF20">
        <v>4</v>
      </c>
      <c r="AI20">
        <v>-3</v>
      </c>
      <c r="AL20">
        <v>2</v>
      </c>
      <c r="AO20">
        <v>1</v>
      </c>
      <c r="AR20">
        <v>-1</v>
      </c>
      <c r="AU20">
        <v>-8</v>
      </c>
      <c r="AX20">
        <v>-5</v>
      </c>
      <c r="BA20">
        <v>-1</v>
      </c>
      <c r="BE20">
        <v>2</v>
      </c>
      <c r="BH20">
        <v>-11</v>
      </c>
      <c r="BK20">
        <v>7</v>
      </c>
      <c r="BN20">
        <v>-1</v>
      </c>
      <c r="BQ20">
        <v>2</v>
      </c>
      <c r="BT20">
        <v>5</v>
      </c>
      <c r="BW20">
        <v>-3</v>
      </c>
      <c r="BZ20">
        <v>1</v>
      </c>
      <c r="CC20">
        <v>9</v>
      </c>
      <c r="CF20">
        <v>2</v>
      </c>
      <c r="CI20">
        <v>9</v>
      </c>
      <c r="CL20">
        <v>1</v>
      </c>
      <c r="CO20">
        <v>1</v>
      </c>
      <c r="CR20">
        <v>1</v>
      </c>
      <c r="CU20">
        <v>3</v>
      </c>
      <c r="CX20">
        <v>1</v>
      </c>
      <c r="DA20">
        <v>5</v>
      </c>
      <c r="DD20">
        <v>2</v>
      </c>
      <c r="DG20">
        <v>-1</v>
      </c>
      <c r="DJ20">
        <v>-6</v>
      </c>
      <c r="DM20">
        <v>1</v>
      </c>
      <c r="DP20">
        <v>-6</v>
      </c>
      <c r="DS20">
        <v>-11</v>
      </c>
    </row>
    <row r="21" spans="2:123" x14ac:dyDescent="0.2">
      <c r="B21">
        <v>3</v>
      </c>
      <c r="E21">
        <v>3</v>
      </c>
      <c r="H21">
        <v>-4</v>
      </c>
      <c r="K21">
        <v>2</v>
      </c>
      <c r="N21">
        <v>5</v>
      </c>
      <c r="Q21">
        <v>5</v>
      </c>
      <c r="T21">
        <v>3</v>
      </c>
      <c r="W21">
        <v>2</v>
      </c>
      <c r="Z21">
        <v>4</v>
      </c>
      <c r="AC21">
        <v>9</v>
      </c>
      <c r="AF21">
        <v>3</v>
      </c>
      <c r="AI21">
        <v>-3</v>
      </c>
      <c r="AL21">
        <v>2</v>
      </c>
      <c r="AO21">
        <v>1</v>
      </c>
      <c r="AR21">
        <v>-4</v>
      </c>
      <c r="AU21">
        <v>-8</v>
      </c>
      <c r="AX21">
        <v>-3</v>
      </c>
      <c r="BA21">
        <v>-8</v>
      </c>
      <c r="BE21">
        <v>2</v>
      </c>
      <c r="BH21">
        <v>-14</v>
      </c>
      <c r="BK21">
        <v>2</v>
      </c>
      <c r="BN21">
        <v>-2</v>
      </c>
      <c r="BQ21">
        <v>1</v>
      </c>
      <c r="BT21">
        <v>3</v>
      </c>
      <c r="BW21">
        <v>-4</v>
      </c>
      <c r="BZ21">
        <v>3</v>
      </c>
      <c r="CC21">
        <v>7</v>
      </c>
      <c r="CF21">
        <v>4</v>
      </c>
      <c r="CI21">
        <v>4</v>
      </c>
      <c r="CL21">
        <v>1</v>
      </c>
      <c r="CO21">
        <v>1</v>
      </c>
      <c r="CR21">
        <v>-2</v>
      </c>
      <c r="CU21">
        <v>2</v>
      </c>
      <c r="CX21">
        <v>4</v>
      </c>
      <c r="DA21">
        <v>6</v>
      </c>
      <c r="DD21">
        <v>1</v>
      </c>
      <c r="DG21">
        <v>-2</v>
      </c>
      <c r="DJ21">
        <v>-6</v>
      </c>
      <c r="DM21">
        <v>2</v>
      </c>
      <c r="DP21">
        <v>-4</v>
      </c>
      <c r="DS21">
        <v>3</v>
      </c>
    </row>
    <row r="22" spans="2:123" x14ac:dyDescent="0.2">
      <c r="B22">
        <v>2</v>
      </c>
      <c r="E22">
        <v>3</v>
      </c>
      <c r="H22">
        <v>-3</v>
      </c>
      <c r="K22">
        <v>2</v>
      </c>
      <c r="N22">
        <v>4</v>
      </c>
      <c r="Q22">
        <v>1</v>
      </c>
      <c r="T22">
        <v>8</v>
      </c>
      <c r="W22">
        <v>2</v>
      </c>
      <c r="Z22">
        <v>4</v>
      </c>
      <c r="AC22">
        <v>8</v>
      </c>
      <c r="AF22">
        <v>3</v>
      </c>
      <c r="AI22">
        <v>-3</v>
      </c>
      <c r="AL22">
        <v>2</v>
      </c>
      <c r="AO22">
        <v>-1</v>
      </c>
      <c r="AR22">
        <v>1</v>
      </c>
      <c r="AU22">
        <v>-6</v>
      </c>
      <c r="AX22">
        <v>-4</v>
      </c>
      <c r="BA22">
        <v>-6</v>
      </c>
      <c r="BE22">
        <v>1</v>
      </c>
      <c r="BH22">
        <v>-11</v>
      </c>
      <c r="BK22">
        <v>4</v>
      </c>
      <c r="BN22">
        <v>-2</v>
      </c>
      <c r="BQ22">
        <v>1</v>
      </c>
      <c r="BT22">
        <v>1</v>
      </c>
      <c r="BW22">
        <v>-2</v>
      </c>
      <c r="BZ22">
        <v>4</v>
      </c>
      <c r="CC22">
        <v>18</v>
      </c>
      <c r="CF22">
        <v>12</v>
      </c>
      <c r="CI22">
        <v>2</v>
      </c>
      <c r="CL22">
        <v>-1</v>
      </c>
      <c r="CO22">
        <v>3</v>
      </c>
      <c r="CR22">
        <v>-1</v>
      </c>
      <c r="CU22">
        <v>3</v>
      </c>
      <c r="CX22">
        <v>5</v>
      </c>
      <c r="DA22">
        <v>5</v>
      </c>
      <c r="DD22">
        <v>2</v>
      </c>
      <c r="DG22">
        <v>-4</v>
      </c>
      <c r="DJ22">
        <v>-5</v>
      </c>
      <c r="DM22">
        <v>2</v>
      </c>
      <c r="DP22">
        <v>-5</v>
      </c>
      <c r="DS22">
        <v>5</v>
      </c>
    </row>
    <row r="23" spans="2:123" x14ac:dyDescent="0.2">
      <c r="B23">
        <v>3</v>
      </c>
      <c r="E23">
        <v>3</v>
      </c>
      <c r="H23">
        <v>-5</v>
      </c>
      <c r="K23">
        <v>1</v>
      </c>
      <c r="N23">
        <v>7</v>
      </c>
      <c r="Q23">
        <v>5</v>
      </c>
      <c r="T23">
        <v>9</v>
      </c>
      <c r="W23">
        <v>1</v>
      </c>
      <c r="Z23">
        <v>4</v>
      </c>
      <c r="AC23">
        <v>8</v>
      </c>
      <c r="AF23">
        <v>3</v>
      </c>
      <c r="AI23">
        <v>-4</v>
      </c>
      <c r="AL23">
        <v>3</v>
      </c>
      <c r="AO23">
        <v>-3</v>
      </c>
      <c r="AR23">
        <v>-1</v>
      </c>
      <c r="AU23">
        <v>-6</v>
      </c>
      <c r="AX23">
        <v>-5</v>
      </c>
      <c r="BA23">
        <v>-6</v>
      </c>
      <c r="BE23">
        <v>3</v>
      </c>
      <c r="BH23">
        <v>-11</v>
      </c>
      <c r="BK23">
        <v>4</v>
      </c>
      <c r="BN23">
        <v>-2</v>
      </c>
      <c r="BQ23">
        <v>1</v>
      </c>
      <c r="BT23">
        <v>3</v>
      </c>
      <c r="BW23">
        <v>-2</v>
      </c>
      <c r="BZ23">
        <v>3</v>
      </c>
      <c r="CC23">
        <v>13</v>
      </c>
      <c r="CF23">
        <v>4</v>
      </c>
      <c r="CI23">
        <v>5</v>
      </c>
      <c r="CL23">
        <v>1</v>
      </c>
      <c r="CO23">
        <v>2</v>
      </c>
      <c r="CR23">
        <v>-1</v>
      </c>
      <c r="CU23">
        <v>5</v>
      </c>
      <c r="CX23">
        <v>-1</v>
      </c>
      <c r="DA23">
        <v>5</v>
      </c>
      <c r="DD23">
        <v>3</v>
      </c>
      <c r="DG23">
        <v>-4</v>
      </c>
      <c r="DJ23">
        <v>-5</v>
      </c>
      <c r="DM23">
        <v>1</v>
      </c>
      <c r="DP23">
        <v>-6</v>
      </c>
      <c r="DS23">
        <v>5</v>
      </c>
    </row>
    <row r="24" spans="2:123" x14ac:dyDescent="0.2">
      <c r="B24">
        <v>-1</v>
      </c>
      <c r="E24">
        <v>5</v>
      </c>
      <c r="H24">
        <v>-5</v>
      </c>
      <c r="K24">
        <v>2</v>
      </c>
      <c r="N24">
        <v>5</v>
      </c>
      <c r="Q24">
        <v>3</v>
      </c>
      <c r="T24">
        <v>9</v>
      </c>
      <c r="W24">
        <v>2</v>
      </c>
      <c r="Z24">
        <v>4</v>
      </c>
      <c r="AC24">
        <v>8</v>
      </c>
      <c r="AF24">
        <v>4</v>
      </c>
      <c r="AI24">
        <v>-9</v>
      </c>
      <c r="AL24">
        <v>4</v>
      </c>
      <c r="AO24">
        <v>-3</v>
      </c>
      <c r="AR24">
        <v>-4</v>
      </c>
      <c r="AU24">
        <v>-7</v>
      </c>
      <c r="AX24">
        <v>-5</v>
      </c>
      <c r="BA24">
        <v>-7</v>
      </c>
      <c r="BE24">
        <v>2</v>
      </c>
      <c r="BH24">
        <v>-8</v>
      </c>
      <c r="BK24">
        <v>4</v>
      </c>
      <c r="BN24">
        <v>-1</v>
      </c>
      <c r="BQ24">
        <v>2</v>
      </c>
      <c r="BT24">
        <v>3</v>
      </c>
      <c r="BW24">
        <v>3</v>
      </c>
      <c r="BZ24">
        <v>3</v>
      </c>
      <c r="CC24">
        <v>8</v>
      </c>
      <c r="CF24">
        <v>4</v>
      </c>
      <c r="CI24">
        <v>12</v>
      </c>
      <c r="CL24" s="2">
        <f>SUM(CL1:CL23)</f>
        <v>-4</v>
      </c>
      <c r="CO24">
        <v>2</v>
      </c>
      <c r="CR24">
        <v>-1</v>
      </c>
      <c r="CU24">
        <v>7</v>
      </c>
      <c r="CX24">
        <v>1</v>
      </c>
      <c r="DA24">
        <v>5</v>
      </c>
      <c r="DD24">
        <v>2</v>
      </c>
      <c r="DG24">
        <v>-1</v>
      </c>
      <c r="DJ24">
        <v>-6</v>
      </c>
      <c r="DM24">
        <v>1</v>
      </c>
      <c r="DP24">
        <v>-7</v>
      </c>
      <c r="DS24">
        <v>4</v>
      </c>
    </row>
    <row r="25" spans="2:123" x14ac:dyDescent="0.2">
      <c r="B25">
        <v>1</v>
      </c>
      <c r="E25">
        <v>3</v>
      </c>
      <c r="H25">
        <v>-5</v>
      </c>
      <c r="K25">
        <v>-1</v>
      </c>
      <c r="N25">
        <v>7</v>
      </c>
      <c r="Q25">
        <v>3</v>
      </c>
      <c r="T25">
        <v>8</v>
      </c>
      <c r="W25">
        <v>2</v>
      </c>
      <c r="Z25">
        <v>6</v>
      </c>
      <c r="AC25">
        <v>12</v>
      </c>
      <c r="AF25">
        <v>4</v>
      </c>
      <c r="AI25">
        <v>-4</v>
      </c>
      <c r="AL25">
        <v>3</v>
      </c>
      <c r="AO25">
        <v>-3</v>
      </c>
      <c r="AR25">
        <v>-1</v>
      </c>
      <c r="AU25">
        <v>-8</v>
      </c>
      <c r="AX25">
        <v>-5</v>
      </c>
      <c r="BA25">
        <v>-8</v>
      </c>
      <c r="BE25">
        <v>3</v>
      </c>
      <c r="BH25">
        <v>-8</v>
      </c>
      <c r="BK25">
        <v>2</v>
      </c>
      <c r="BN25">
        <v>1</v>
      </c>
      <c r="BQ25">
        <v>-1</v>
      </c>
      <c r="BT25">
        <v>2</v>
      </c>
      <c r="BW25">
        <v>2</v>
      </c>
      <c r="BZ25">
        <v>1</v>
      </c>
      <c r="CC25">
        <v>2</v>
      </c>
      <c r="CF25">
        <v>6</v>
      </c>
      <c r="CI25">
        <v>10</v>
      </c>
      <c r="CO25">
        <v>1</v>
      </c>
      <c r="CR25">
        <v>-4</v>
      </c>
      <c r="CU25">
        <v>6</v>
      </c>
      <c r="CX25">
        <v>2</v>
      </c>
      <c r="DA25">
        <v>5</v>
      </c>
      <c r="DD25">
        <v>3</v>
      </c>
      <c r="DG25">
        <v>-2</v>
      </c>
      <c r="DJ25">
        <v>-7</v>
      </c>
      <c r="DM25">
        <v>2</v>
      </c>
      <c r="DP25">
        <v>-5</v>
      </c>
      <c r="DS25">
        <v>-10</v>
      </c>
    </row>
    <row r="26" spans="2:123" x14ac:dyDescent="0.2">
      <c r="B26">
        <v>1</v>
      </c>
      <c r="E26">
        <v>3</v>
      </c>
      <c r="H26">
        <v>-5</v>
      </c>
      <c r="K26">
        <v>2</v>
      </c>
      <c r="N26">
        <v>8</v>
      </c>
      <c r="Q26">
        <v>2</v>
      </c>
      <c r="T26">
        <v>3</v>
      </c>
      <c r="W26">
        <v>1</v>
      </c>
      <c r="Z26">
        <v>8</v>
      </c>
      <c r="AC26">
        <v>9</v>
      </c>
      <c r="AF26">
        <v>4</v>
      </c>
      <c r="AI26">
        <v>-5</v>
      </c>
      <c r="AL26">
        <v>2</v>
      </c>
      <c r="AO26">
        <v>2</v>
      </c>
      <c r="AR26">
        <v>-1</v>
      </c>
      <c r="AU26">
        <v>-7</v>
      </c>
      <c r="AX26">
        <v>-5</v>
      </c>
      <c r="BA26">
        <v>-8</v>
      </c>
      <c r="BE26">
        <v>2</v>
      </c>
      <c r="BH26">
        <v>-11</v>
      </c>
      <c r="BK26">
        <v>3</v>
      </c>
      <c r="BN26">
        <v>1</v>
      </c>
      <c r="BQ26">
        <v>2</v>
      </c>
      <c r="BT26">
        <v>2</v>
      </c>
      <c r="BW26">
        <v>2</v>
      </c>
      <c r="BZ26">
        <v>4</v>
      </c>
      <c r="CC26">
        <v>10</v>
      </c>
      <c r="CF26">
        <v>5</v>
      </c>
      <c r="CI26">
        <v>9</v>
      </c>
      <c r="CO26">
        <v>1</v>
      </c>
      <c r="CR26">
        <v>-6</v>
      </c>
      <c r="CU26">
        <v>5</v>
      </c>
      <c r="CX26">
        <v>2</v>
      </c>
      <c r="DA26">
        <v>6</v>
      </c>
      <c r="DD26">
        <v>2</v>
      </c>
      <c r="DG26">
        <v>-2</v>
      </c>
      <c r="DJ26">
        <v>-7</v>
      </c>
      <c r="DM26">
        <v>3</v>
      </c>
      <c r="DP26">
        <v>-4</v>
      </c>
      <c r="DS26">
        <v>-7</v>
      </c>
    </row>
    <row r="27" spans="2:123" x14ac:dyDescent="0.2">
      <c r="B27">
        <v>0</v>
      </c>
      <c r="E27">
        <v>3</v>
      </c>
      <c r="H27">
        <v>-5</v>
      </c>
      <c r="K27">
        <v>4</v>
      </c>
      <c r="N27">
        <v>8</v>
      </c>
      <c r="Q27">
        <v>1</v>
      </c>
      <c r="T27">
        <v>10</v>
      </c>
      <c r="W27">
        <v>1</v>
      </c>
      <c r="Z27">
        <v>8</v>
      </c>
      <c r="AC27">
        <v>8</v>
      </c>
      <c r="AF27">
        <v>4</v>
      </c>
      <c r="AI27">
        <v>-6</v>
      </c>
      <c r="AL27">
        <v>2</v>
      </c>
      <c r="AO27">
        <v>-1</v>
      </c>
      <c r="AR27">
        <v>-2</v>
      </c>
      <c r="AU27">
        <v>-6</v>
      </c>
      <c r="AX27">
        <v>-5</v>
      </c>
      <c r="BA27">
        <v>-10</v>
      </c>
      <c r="BE27">
        <v>2</v>
      </c>
      <c r="BH27">
        <v>-5</v>
      </c>
      <c r="BK27">
        <v>3</v>
      </c>
      <c r="BN27">
        <v>-1</v>
      </c>
      <c r="BQ27">
        <v>1</v>
      </c>
      <c r="BT27">
        <v>1</v>
      </c>
      <c r="BW27">
        <v>2</v>
      </c>
      <c r="BZ27">
        <v>4</v>
      </c>
      <c r="CC27">
        <v>8</v>
      </c>
      <c r="CF27">
        <v>4</v>
      </c>
      <c r="CI27">
        <v>2</v>
      </c>
      <c r="CO27">
        <v>1</v>
      </c>
      <c r="CR27">
        <v>-6</v>
      </c>
      <c r="CU27">
        <v>3</v>
      </c>
      <c r="CX27">
        <v>1</v>
      </c>
      <c r="DA27">
        <v>7</v>
      </c>
      <c r="DD27">
        <v>1</v>
      </c>
      <c r="DG27">
        <v>-1</v>
      </c>
      <c r="DJ27">
        <v>-7</v>
      </c>
      <c r="DM27">
        <v>2</v>
      </c>
      <c r="DP27">
        <v>-1</v>
      </c>
      <c r="DS27">
        <v>-5</v>
      </c>
    </row>
    <row r="28" spans="2:123" x14ac:dyDescent="0.2">
      <c r="B28">
        <v>0</v>
      </c>
      <c r="E28">
        <v>3</v>
      </c>
      <c r="H28">
        <v>-4</v>
      </c>
      <c r="K28">
        <v>2</v>
      </c>
      <c r="N28">
        <v>7</v>
      </c>
      <c r="Q28">
        <v>3</v>
      </c>
      <c r="T28">
        <v>7</v>
      </c>
      <c r="W28">
        <v>1</v>
      </c>
      <c r="Z28">
        <v>5</v>
      </c>
      <c r="AC28">
        <v>6</v>
      </c>
      <c r="AF28">
        <v>3</v>
      </c>
      <c r="AI28">
        <v>-7</v>
      </c>
      <c r="AL28">
        <v>1</v>
      </c>
      <c r="AO28">
        <v>-2</v>
      </c>
      <c r="AR28">
        <v>-3</v>
      </c>
      <c r="AU28">
        <v>-3</v>
      </c>
      <c r="AX28">
        <v>-4</v>
      </c>
      <c r="BA28">
        <v>-3</v>
      </c>
      <c r="BE28">
        <v>1</v>
      </c>
      <c r="BH28">
        <v>-8</v>
      </c>
      <c r="BK28">
        <v>4</v>
      </c>
      <c r="BN28">
        <v>-1</v>
      </c>
      <c r="BQ28">
        <v>1</v>
      </c>
      <c r="BT28">
        <v>8</v>
      </c>
      <c r="BW28">
        <v>3</v>
      </c>
      <c r="BZ28">
        <v>6</v>
      </c>
      <c r="CC28">
        <v>2</v>
      </c>
      <c r="CF28">
        <v>4</v>
      </c>
      <c r="CI28">
        <v>9</v>
      </c>
      <c r="CO28">
        <v>2</v>
      </c>
      <c r="CR28">
        <v>-4</v>
      </c>
      <c r="CU28">
        <v>2</v>
      </c>
      <c r="CX28">
        <v>1</v>
      </c>
      <c r="DA28">
        <v>6</v>
      </c>
      <c r="DD28">
        <v>1</v>
      </c>
      <c r="DG28">
        <v>-2</v>
      </c>
      <c r="DJ28">
        <v>-6</v>
      </c>
      <c r="DM28">
        <v>2</v>
      </c>
      <c r="DP28">
        <v>-3</v>
      </c>
      <c r="DS28">
        <v>-6</v>
      </c>
    </row>
    <row r="29" spans="2:123" x14ac:dyDescent="0.2">
      <c r="B29">
        <v>-1</v>
      </c>
      <c r="E29">
        <v>3</v>
      </c>
      <c r="H29">
        <v>-4</v>
      </c>
      <c r="K29">
        <v>-1</v>
      </c>
      <c r="N29">
        <v>10</v>
      </c>
      <c r="Q29">
        <v>7</v>
      </c>
      <c r="T29">
        <v>7</v>
      </c>
      <c r="W29">
        <v>1</v>
      </c>
      <c r="Z29">
        <v>5</v>
      </c>
      <c r="AC29">
        <v>7</v>
      </c>
      <c r="AF29">
        <v>4</v>
      </c>
      <c r="AI29">
        <v>-9</v>
      </c>
      <c r="AL29">
        <v>4</v>
      </c>
      <c r="AO29">
        <v>-3</v>
      </c>
      <c r="AR29">
        <v>-1</v>
      </c>
      <c r="AU29">
        <v>-3</v>
      </c>
      <c r="AX29">
        <v>-3</v>
      </c>
      <c r="BA29">
        <v>-6</v>
      </c>
      <c r="BE29">
        <v>3</v>
      </c>
      <c r="BH29">
        <v>-9</v>
      </c>
      <c r="BK29">
        <v>4</v>
      </c>
      <c r="BN29">
        <v>-1</v>
      </c>
      <c r="BQ29">
        <v>-1</v>
      </c>
      <c r="BT29">
        <v>6</v>
      </c>
      <c r="BW29">
        <v>2</v>
      </c>
      <c r="BZ29">
        <v>4</v>
      </c>
      <c r="CC29">
        <v>7</v>
      </c>
      <c r="CF29">
        <v>8</v>
      </c>
      <c r="CI29">
        <v>5</v>
      </c>
      <c r="CO29">
        <v>2</v>
      </c>
      <c r="CR29">
        <v>-2</v>
      </c>
      <c r="CU29">
        <v>3</v>
      </c>
      <c r="CX29">
        <v>1</v>
      </c>
      <c r="DA29">
        <v>4</v>
      </c>
      <c r="DD29">
        <v>4</v>
      </c>
      <c r="DG29">
        <v>-1</v>
      </c>
      <c r="DJ29">
        <v>-5</v>
      </c>
      <c r="DM29">
        <v>2</v>
      </c>
      <c r="DP29">
        <v>1</v>
      </c>
      <c r="DS29">
        <v>-5</v>
      </c>
    </row>
    <row r="30" spans="2:123" x14ac:dyDescent="0.2">
      <c r="B30">
        <v>3</v>
      </c>
      <c r="E30">
        <v>3</v>
      </c>
      <c r="H30">
        <v>-4</v>
      </c>
      <c r="K30">
        <v>1</v>
      </c>
      <c r="N30">
        <v>8</v>
      </c>
      <c r="Q30">
        <v>8</v>
      </c>
      <c r="T30">
        <v>9</v>
      </c>
      <c r="W30">
        <v>1</v>
      </c>
      <c r="Z30">
        <v>5</v>
      </c>
      <c r="AC30">
        <v>6</v>
      </c>
      <c r="AF30">
        <v>3</v>
      </c>
      <c r="AI30">
        <v>-4</v>
      </c>
      <c r="AL30">
        <v>4</v>
      </c>
      <c r="AO30">
        <v>-3</v>
      </c>
      <c r="AR30">
        <v>-1</v>
      </c>
      <c r="AU30">
        <v>-6</v>
      </c>
      <c r="AX30">
        <v>-3</v>
      </c>
      <c r="BA30">
        <v>-10</v>
      </c>
      <c r="BE30">
        <v>3</v>
      </c>
      <c r="BH30">
        <v>-9</v>
      </c>
      <c r="BK30">
        <v>2</v>
      </c>
      <c r="BN30">
        <v>2</v>
      </c>
      <c r="BQ30">
        <v>-1</v>
      </c>
      <c r="BT30">
        <v>4</v>
      </c>
      <c r="BW30">
        <v>2</v>
      </c>
      <c r="BZ30">
        <v>4</v>
      </c>
      <c r="CC30">
        <v>5</v>
      </c>
      <c r="CF30">
        <v>6</v>
      </c>
      <c r="CI30">
        <v>3</v>
      </c>
      <c r="CO30">
        <v>1</v>
      </c>
      <c r="CR30">
        <v>-1</v>
      </c>
      <c r="CU30">
        <v>5</v>
      </c>
      <c r="CX30">
        <v>-1</v>
      </c>
      <c r="DA30">
        <v>3</v>
      </c>
      <c r="DD30">
        <v>4</v>
      </c>
      <c r="DG30">
        <v>-1</v>
      </c>
      <c r="DJ30">
        <v>-4</v>
      </c>
      <c r="DM30">
        <v>2</v>
      </c>
      <c r="DP30">
        <v>-1</v>
      </c>
      <c r="DS30">
        <v>-5</v>
      </c>
    </row>
    <row r="31" spans="2:123" x14ac:dyDescent="0.2">
      <c r="B31">
        <v>2</v>
      </c>
      <c r="E31">
        <v>3</v>
      </c>
      <c r="H31">
        <v>-4</v>
      </c>
      <c r="K31">
        <v>1</v>
      </c>
      <c r="N31">
        <v>8</v>
      </c>
      <c r="Q31">
        <v>5</v>
      </c>
      <c r="T31">
        <v>14</v>
      </c>
      <c r="W31">
        <v>4</v>
      </c>
      <c r="Z31">
        <v>5</v>
      </c>
      <c r="AC31">
        <v>8</v>
      </c>
      <c r="AF31">
        <v>3</v>
      </c>
      <c r="AI31">
        <v>-6</v>
      </c>
      <c r="AL31">
        <v>6</v>
      </c>
      <c r="AO31">
        <v>-4</v>
      </c>
      <c r="AR31">
        <v>-1</v>
      </c>
      <c r="AU31">
        <v>-10</v>
      </c>
      <c r="AX31">
        <v>-4</v>
      </c>
      <c r="BA31">
        <v>-8</v>
      </c>
      <c r="BE31">
        <v>5</v>
      </c>
      <c r="BH31">
        <v>-4</v>
      </c>
      <c r="BK31">
        <v>1</v>
      </c>
      <c r="BN31">
        <v>-1</v>
      </c>
      <c r="BQ31">
        <v>-1</v>
      </c>
      <c r="BT31">
        <v>6</v>
      </c>
      <c r="BW31">
        <v>3</v>
      </c>
      <c r="BZ31">
        <v>7</v>
      </c>
      <c r="CC31">
        <v>2</v>
      </c>
      <c r="CF31">
        <v>8</v>
      </c>
      <c r="CI31">
        <v>2</v>
      </c>
      <c r="CO31">
        <v>1</v>
      </c>
      <c r="CR31">
        <v>-1</v>
      </c>
      <c r="CU31">
        <v>8</v>
      </c>
      <c r="CX31">
        <v>1</v>
      </c>
      <c r="DA31">
        <v>3</v>
      </c>
      <c r="DD31">
        <v>3</v>
      </c>
      <c r="DG31">
        <v>-2</v>
      </c>
      <c r="DJ31">
        <v>-4</v>
      </c>
      <c r="DM31">
        <v>1</v>
      </c>
      <c r="DP31">
        <v>-3</v>
      </c>
      <c r="DS31">
        <v>-4</v>
      </c>
    </row>
    <row r="32" spans="2:123" x14ac:dyDescent="0.2">
      <c r="B32">
        <v>2</v>
      </c>
      <c r="E32">
        <v>5</v>
      </c>
      <c r="H32">
        <v>-4</v>
      </c>
      <c r="K32">
        <v>2</v>
      </c>
      <c r="N32">
        <v>7</v>
      </c>
      <c r="Q32">
        <v>1</v>
      </c>
      <c r="T32">
        <v>12</v>
      </c>
      <c r="W32">
        <v>3</v>
      </c>
      <c r="Z32">
        <v>5</v>
      </c>
      <c r="AC32">
        <v>6</v>
      </c>
      <c r="AF32">
        <v>5</v>
      </c>
      <c r="AI32">
        <v>-6</v>
      </c>
      <c r="AL32">
        <v>3</v>
      </c>
      <c r="AO32">
        <v>-5</v>
      </c>
      <c r="AR32">
        <v>1</v>
      </c>
      <c r="AU32">
        <v>-10</v>
      </c>
      <c r="AX32">
        <v>-6</v>
      </c>
      <c r="BA32">
        <v>-10</v>
      </c>
      <c r="BE32">
        <v>4</v>
      </c>
      <c r="BH32">
        <v>-5</v>
      </c>
      <c r="BK32">
        <v>1</v>
      </c>
      <c r="BN32">
        <v>-5</v>
      </c>
      <c r="BQ32">
        <v>-1</v>
      </c>
      <c r="BT32">
        <v>4</v>
      </c>
      <c r="BW32">
        <v>4</v>
      </c>
      <c r="BZ32">
        <v>5</v>
      </c>
      <c r="CC32">
        <v>3</v>
      </c>
      <c r="CF32">
        <v>9</v>
      </c>
      <c r="CI32">
        <v>10</v>
      </c>
      <c r="CO32">
        <v>1</v>
      </c>
      <c r="CR32">
        <v>-2</v>
      </c>
      <c r="CU32">
        <v>8</v>
      </c>
      <c r="CX32">
        <v>2</v>
      </c>
      <c r="DA32">
        <v>3</v>
      </c>
      <c r="DD32">
        <v>3</v>
      </c>
      <c r="DG32">
        <v>-2</v>
      </c>
      <c r="DJ32">
        <v>-6</v>
      </c>
      <c r="DM32">
        <v>-1</v>
      </c>
      <c r="DP32">
        <v>-5</v>
      </c>
      <c r="DS32">
        <v>-4</v>
      </c>
    </row>
    <row r="33" spans="2:123" x14ac:dyDescent="0.2">
      <c r="B33">
        <v>2</v>
      </c>
      <c r="E33">
        <v>4</v>
      </c>
      <c r="H33">
        <v>-4</v>
      </c>
      <c r="K33">
        <v>2</v>
      </c>
      <c r="N33">
        <v>7</v>
      </c>
      <c r="Q33">
        <v>4</v>
      </c>
      <c r="T33">
        <v>7</v>
      </c>
      <c r="W33">
        <v>2</v>
      </c>
      <c r="Z33">
        <v>6</v>
      </c>
      <c r="AC33">
        <v>6</v>
      </c>
      <c r="AF33">
        <v>4</v>
      </c>
      <c r="AI33">
        <v>-9</v>
      </c>
      <c r="AL33">
        <v>2</v>
      </c>
      <c r="AO33">
        <v>-5</v>
      </c>
      <c r="AR33">
        <v>-1</v>
      </c>
      <c r="AU33">
        <v>-7</v>
      </c>
      <c r="AX33">
        <v>-1</v>
      </c>
      <c r="BA33">
        <v>-11</v>
      </c>
      <c r="BE33">
        <v>3</v>
      </c>
      <c r="BH33">
        <v>-9</v>
      </c>
      <c r="BK33">
        <v>1</v>
      </c>
      <c r="BN33">
        <v>-1</v>
      </c>
      <c r="BQ33">
        <v>-1</v>
      </c>
      <c r="BT33">
        <v>3</v>
      </c>
      <c r="BW33">
        <v>4</v>
      </c>
      <c r="BZ33">
        <v>8</v>
      </c>
      <c r="CC33">
        <v>2</v>
      </c>
      <c r="CF33">
        <v>8</v>
      </c>
      <c r="CI33">
        <v>9</v>
      </c>
      <c r="CO33">
        <v>2</v>
      </c>
      <c r="CR33">
        <v>0</v>
      </c>
      <c r="CU33">
        <v>6</v>
      </c>
      <c r="CX33">
        <v>3</v>
      </c>
      <c r="DA33">
        <v>6</v>
      </c>
      <c r="DD33">
        <v>6</v>
      </c>
      <c r="DG33">
        <v>-2</v>
      </c>
      <c r="DJ33">
        <v>-7</v>
      </c>
      <c r="DM33">
        <v>1</v>
      </c>
      <c r="DP33">
        <v>1</v>
      </c>
      <c r="DS33">
        <v>3</v>
      </c>
    </row>
    <row r="34" spans="2:123" x14ac:dyDescent="0.2">
      <c r="B34">
        <v>2</v>
      </c>
      <c r="E34">
        <v>4</v>
      </c>
      <c r="H34">
        <v>-4</v>
      </c>
      <c r="K34">
        <v>1</v>
      </c>
      <c r="N34">
        <v>6</v>
      </c>
      <c r="Q34">
        <v>3</v>
      </c>
      <c r="T34">
        <v>8</v>
      </c>
      <c r="W34">
        <v>1</v>
      </c>
      <c r="Z34">
        <v>5</v>
      </c>
      <c r="AC34">
        <v>9</v>
      </c>
      <c r="AF34">
        <v>3</v>
      </c>
      <c r="AI34">
        <v>-6</v>
      </c>
      <c r="AL34">
        <v>4</v>
      </c>
      <c r="AO34">
        <v>-5</v>
      </c>
      <c r="AR34">
        <v>-1</v>
      </c>
      <c r="AU34">
        <v>-9</v>
      </c>
      <c r="AX34">
        <v>-4</v>
      </c>
      <c r="BA34">
        <v>-10</v>
      </c>
      <c r="BE34">
        <v>3</v>
      </c>
      <c r="BH34">
        <v>-8</v>
      </c>
      <c r="BK34">
        <v>2</v>
      </c>
      <c r="BN34">
        <v>-2</v>
      </c>
      <c r="BQ34">
        <v>-3</v>
      </c>
      <c r="BT34">
        <v>3</v>
      </c>
      <c r="BW34">
        <v>2</v>
      </c>
      <c r="BZ34">
        <v>5</v>
      </c>
      <c r="CC34">
        <v>3</v>
      </c>
      <c r="CF34">
        <v>2</v>
      </c>
      <c r="CI34">
        <v>1</v>
      </c>
      <c r="CO34">
        <v>2</v>
      </c>
      <c r="CR34">
        <v>-1</v>
      </c>
      <c r="CU34">
        <v>4</v>
      </c>
      <c r="CX34">
        <v>2</v>
      </c>
      <c r="DA34">
        <v>4</v>
      </c>
      <c r="DD34">
        <v>5</v>
      </c>
      <c r="DG34">
        <v>-2</v>
      </c>
      <c r="DJ34">
        <v>-8</v>
      </c>
      <c r="DM34">
        <v>3</v>
      </c>
      <c r="DP34">
        <v>3</v>
      </c>
      <c r="DS34">
        <v>6</v>
      </c>
    </row>
    <row r="35" spans="2:123" x14ac:dyDescent="0.2">
      <c r="B35">
        <v>4</v>
      </c>
      <c r="E35">
        <v>3</v>
      </c>
      <c r="H35">
        <v>-3</v>
      </c>
      <c r="K35">
        <v>-2</v>
      </c>
      <c r="N35">
        <v>11</v>
      </c>
      <c r="Q35">
        <v>2</v>
      </c>
      <c r="T35">
        <v>5</v>
      </c>
      <c r="W35">
        <v>2</v>
      </c>
      <c r="Z35">
        <v>5</v>
      </c>
      <c r="AC35">
        <v>7</v>
      </c>
      <c r="AF35">
        <v>4</v>
      </c>
      <c r="AI35">
        <v>-4</v>
      </c>
      <c r="AL35">
        <v>4</v>
      </c>
      <c r="AO35">
        <v>-5</v>
      </c>
      <c r="AR35">
        <v>2</v>
      </c>
      <c r="AU35">
        <v>-8</v>
      </c>
      <c r="AX35">
        <v>-6</v>
      </c>
      <c r="BA35">
        <v>-10</v>
      </c>
      <c r="BE35">
        <v>3</v>
      </c>
      <c r="BH35">
        <v>-8</v>
      </c>
      <c r="BK35">
        <v>-1</v>
      </c>
      <c r="BN35">
        <v>-2</v>
      </c>
      <c r="BQ35">
        <v>-3</v>
      </c>
      <c r="BT35">
        <v>4</v>
      </c>
      <c r="BW35">
        <v>1</v>
      </c>
      <c r="BZ35">
        <v>6</v>
      </c>
      <c r="CC35">
        <v>2</v>
      </c>
      <c r="CF35">
        <v>6</v>
      </c>
      <c r="CI35">
        <v>5</v>
      </c>
      <c r="CO35">
        <v>-4</v>
      </c>
      <c r="CR35">
        <v>-1</v>
      </c>
      <c r="CU35">
        <v>2</v>
      </c>
      <c r="CX35">
        <v>2</v>
      </c>
      <c r="DA35">
        <v>3</v>
      </c>
      <c r="DD35">
        <v>4</v>
      </c>
      <c r="DG35">
        <v>-1</v>
      </c>
      <c r="DJ35">
        <v>-7</v>
      </c>
      <c r="DM35">
        <v>3</v>
      </c>
      <c r="DP35">
        <v>1</v>
      </c>
      <c r="DS35">
        <v>6</v>
      </c>
    </row>
    <row r="36" spans="2:123" x14ac:dyDescent="0.2">
      <c r="B36">
        <v>2</v>
      </c>
      <c r="E36">
        <v>3</v>
      </c>
      <c r="H36">
        <v>-4</v>
      </c>
      <c r="K36">
        <v>1</v>
      </c>
      <c r="N36">
        <v>8</v>
      </c>
      <c r="Q36">
        <v>1</v>
      </c>
      <c r="T36">
        <v>7</v>
      </c>
      <c r="W36">
        <v>1</v>
      </c>
      <c r="Z36">
        <v>5</v>
      </c>
      <c r="AC36">
        <v>9</v>
      </c>
      <c r="AF36">
        <v>3</v>
      </c>
      <c r="AI36">
        <v>-4</v>
      </c>
      <c r="AL36">
        <v>4</v>
      </c>
      <c r="AO36">
        <v>-3</v>
      </c>
      <c r="AR36">
        <v>3</v>
      </c>
      <c r="AU36">
        <v>-8</v>
      </c>
      <c r="AX36">
        <v>-3</v>
      </c>
      <c r="BA36">
        <v>-9</v>
      </c>
      <c r="BE36">
        <v>3</v>
      </c>
      <c r="BH36">
        <v>-9</v>
      </c>
      <c r="BK36">
        <v>2</v>
      </c>
      <c r="BN36">
        <v>-3</v>
      </c>
      <c r="BQ36">
        <v>-5</v>
      </c>
      <c r="BT36">
        <v>5</v>
      </c>
      <c r="BW36">
        <v>2</v>
      </c>
      <c r="BZ36">
        <v>8</v>
      </c>
      <c r="CC36">
        <v>2</v>
      </c>
      <c r="CF36">
        <v>14</v>
      </c>
      <c r="CI36">
        <v>6</v>
      </c>
      <c r="CO36">
        <v>1</v>
      </c>
      <c r="CR36">
        <v>-2</v>
      </c>
      <c r="CU36">
        <v>2</v>
      </c>
      <c r="CX36">
        <v>1</v>
      </c>
      <c r="DA36">
        <v>4</v>
      </c>
      <c r="DD36">
        <v>4</v>
      </c>
      <c r="DG36">
        <v>-1</v>
      </c>
      <c r="DJ36">
        <v>-6</v>
      </c>
      <c r="DM36">
        <v>4</v>
      </c>
      <c r="DP36">
        <v>5</v>
      </c>
      <c r="DS36">
        <v>3</v>
      </c>
    </row>
    <row r="37" spans="2:123" x14ac:dyDescent="0.2">
      <c r="B37">
        <v>4</v>
      </c>
      <c r="E37">
        <v>3</v>
      </c>
      <c r="H37">
        <v>-6</v>
      </c>
      <c r="K37">
        <v>-3</v>
      </c>
      <c r="N37">
        <v>12</v>
      </c>
      <c r="Q37">
        <v>-2</v>
      </c>
      <c r="T37">
        <v>7</v>
      </c>
      <c r="W37">
        <v>4</v>
      </c>
      <c r="Z37">
        <v>5</v>
      </c>
      <c r="AC37">
        <v>10</v>
      </c>
      <c r="AF37">
        <v>3</v>
      </c>
      <c r="AI37">
        <v>-3</v>
      </c>
      <c r="AL37">
        <v>2</v>
      </c>
      <c r="AO37">
        <v>-1</v>
      </c>
      <c r="AR37">
        <v>-1</v>
      </c>
      <c r="AU37">
        <v>-8</v>
      </c>
      <c r="AX37">
        <v>1</v>
      </c>
      <c r="BA37">
        <v>-6</v>
      </c>
      <c r="BE37">
        <v>3</v>
      </c>
      <c r="BH37">
        <v>-11</v>
      </c>
      <c r="BK37">
        <v>2</v>
      </c>
      <c r="BN37">
        <v>-5</v>
      </c>
      <c r="BQ37">
        <v>-4</v>
      </c>
      <c r="BT37">
        <v>6</v>
      </c>
      <c r="BW37">
        <v>2</v>
      </c>
      <c r="BZ37">
        <v>8</v>
      </c>
      <c r="CC37">
        <v>2</v>
      </c>
      <c r="CF37">
        <v>10</v>
      </c>
      <c r="CI37">
        <v>5</v>
      </c>
      <c r="CO37">
        <v>-2</v>
      </c>
      <c r="CR37">
        <v>-1</v>
      </c>
      <c r="CU37">
        <v>3</v>
      </c>
      <c r="CX37">
        <v>1</v>
      </c>
      <c r="DA37">
        <v>7</v>
      </c>
      <c r="DD37">
        <v>3</v>
      </c>
      <c r="DG37">
        <v>-1</v>
      </c>
      <c r="DJ37">
        <v>-10</v>
      </c>
      <c r="DM37">
        <v>2</v>
      </c>
      <c r="DP37">
        <v>4</v>
      </c>
      <c r="DS37">
        <v>2</v>
      </c>
    </row>
    <row r="38" spans="2:123" x14ac:dyDescent="0.2">
      <c r="B38">
        <v>7</v>
      </c>
      <c r="E38">
        <v>3</v>
      </c>
      <c r="H38">
        <v>-4</v>
      </c>
      <c r="K38">
        <v>-3</v>
      </c>
      <c r="N38">
        <v>10</v>
      </c>
      <c r="Q38">
        <v>0</v>
      </c>
      <c r="T38">
        <v>12</v>
      </c>
      <c r="W38">
        <v>4</v>
      </c>
      <c r="Z38">
        <v>5</v>
      </c>
      <c r="AC38">
        <v>11</v>
      </c>
      <c r="AF38">
        <v>4</v>
      </c>
      <c r="AI38">
        <v>-2</v>
      </c>
      <c r="AL38">
        <v>3</v>
      </c>
      <c r="AO38">
        <v>-2</v>
      </c>
      <c r="AR38">
        <v>1</v>
      </c>
      <c r="AU38">
        <v>-8</v>
      </c>
      <c r="AX38">
        <v>2</v>
      </c>
      <c r="BA38">
        <v>-5</v>
      </c>
      <c r="BE38">
        <v>3</v>
      </c>
      <c r="BH38">
        <v>-7</v>
      </c>
      <c r="BK38">
        <v>1</v>
      </c>
      <c r="BN38">
        <v>-1</v>
      </c>
      <c r="BQ38">
        <v>-3</v>
      </c>
      <c r="BT38">
        <v>6</v>
      </c>
      <c r="BW38">
        <v>1</v>
      </c>
      <c r="BZ38">
        <v>8</v>
      </c>
      <c r="CC38" s="2">
        <f>SUM(CC1:CC37)</f>
        <v>200</v>
      </c>
      <c r="CF38">
        <v>8</v>
      </c>
      <c r="CI38">
        <v>-1</v>
      </c>
      <c r="CO38">
        <v>-4</v>
      </c>
      <c r="CR38">
        <v>3</v>
      </c>
      <c r="CU38">
        <v>7</v>
      </c>
      <c r="CX38">
        <v>1</v>
      </c>
      <c r="DA38">
        <v>5</v>
      </c>
      <c r="DD38">
        <v>7</v>
      </c>
      <c r="DG38">
        <v>-2</v>
      </c>
      <c r="DJ38">
        <v>-6</v>
      </c>
      <c r="DM38">
        <v>-1</v>
      </c>
      <c r="DP38">
        <v>3</v>
      </c>
      <c r="DS38">
        <v>3</v>
      </c>
    </row>
    <row r="39" spans="2:123" x14ac:dyDescent="0.2">
      <c r="B39">
        <v>5</v>
      </c>
      <c r="E39">
        <v>3</v>
      </c>
      <c r="H39">
        <v>-4</v>
      </c>
      <c r="K39">
        <v>-3</v>
      </c>
      <c r="N39">
        <v>10</v>
      </c>
      <c r="Q39">
        <v>7</v>
      </c>
      <c r="T39">
        <v>10</v>
      </c>
      <c r="W39">
        <v>2</v>
      </c>
      <c r="Z39">
        <v>7</v>
      </c>
      <c r="AC39">
        <v>11</v>
      </c>
      <c r="AF39">
        <v>5</v>
      </c>
      <c r="AI39">
        <v>-2</v>
      </c>
      <c r="AL39">
        <v>6</v>
      </c>
      <c r="AO39">
        <v>-3</v>
      </c>
      <c r="AR39">
        <v>1</v>
      </c>
      <c r="AU39">
        <v>-8</v>
      </c>
      <c r="AX39">
        <v>2</v>
      </c>
      <c r="BA39">
        <v>-8</v>
      </c>
      <c r="BE39">
        <v>3</v>
      </c>
      <c r="BH39">
        <v>-6</v>
      </c>
      <c r="BK39">
        <v>-1</v>
      </c>
      <c r="BN39">
        <v>-1</v>
      </c>
      <c r="BQ39">
        <v>-3</v>
      </c>
      <c r="BT39">
        <v>5</v>
      </c>
      <c r="BW39">
        <v>2</v>
      </c>
      <c r="BZ39">
        <v>10</v>
      </c>
      <c r="CF39">
        <v>2</v>
      </c>
      <c r="CI39">
        <v>8</v>
      </c>
      <c r="CO39">
        <v>3</v>
      </c>
      <c r="CR39">
        <v>2</v>
      </c>
      <c r="CU39">
        <v>8</v>
      </c>
      <c r="CX39">
        <v>1</v>
      </c>
      <c r="DA39">
        <v>4</v>
      </c>
      <c r="DD39">
        <v>8</v>
      </c>
      <c r="DG39">
        <v>1</v>
      </c>
      <c r="DJ39">
        <v>-4</v>
      </c>
      <c r="DM39">
        <v>-2</v>
      </c>
      <c r="DP39">
        <v>1</v>
      </c>
      <c r="DS39">
        <v>4</v>
      </c>
    </row>
    <row r="40" spans="2:123" x14ac:dyDescent="0.2">
      <c r="B40">
        <v>5</v>
      </c>
      <c r="E40">
        <v>6</v>
      </c>
      <c r="H40">
        <v>-5</v>
      </c>
      <c r="K40">
        <v>-2</v>
      </c>
      <c r="N40">
        <v>11</v>
      </c>
      <c r="Q40">
        <v>8</v>
      </c>
      <c r="T40">
        <v>8</v>
      </c>
      <c r="W40">
        <v>4</v>
      </c>
      <c r="Z40">
        <v>6</v>
      </c>
      <c r="AC40">
        <v>9</v>
      </c>
      <c r="AF40">
        <v>5</v>
      </c>
      <c r="AI40">
        <v>-2</v>
      </c>
      <c r="AL40">
        <v>6</v>
      </c>
      <c r="AO40">
        <v>-3</v>
      </c>
      <c r="AR40">
        <v>2</v>
      </c>
      <c r="AU40">
        <v>-7</v>
      </c>
      <c r="AX40">
        <v>2</v>
      </c>
      <c r="BA40">
        <v>-8</v>
      </c>
      <c r="BE40">
        <v>3</v>
      </c>
      <c r="BH40">
        <v>-5</v>
      </c>
      <c r="BK40">
        <v>1</v>
      </c>
      <c r="BN40">
        <v>-4</v>
      </c>
      <c r="BQ40">
        <v>-6</v>
      </c>
      <c r="BT40">
        <v>4</v>
      </c>
      <c r="BW40">
        <v>3</v>
      </c>
      <c r="BZ40">
        <v>11</v>
      </c>
      <c r="CF40">
        <v>5</v>
      </c>
      <c r="CI40">
        <v>5</v>
      </c>
      <c r="CO40">
        <v>5</v>
      </c>
      <c r="CR40">
        <v>4</v>
      </c>
      <c r="CU40">
        <v>8</v>
      </c>
      <c r="CX40">
        <v>3</v>
      </c>
      <c r="DA40">
        <v>5</v>
      </c>
      <c r="DD40">
        <v>8</v>
      </c>
      <c r="DG40">
        <v>-1</v>
      </c>
      <c r="DJ40">
        <v>-6</v>
      </c>
      <c r="DM40">
        <v>2</v>
      </c>
      <c r="DP40">
        <v>4</v>
      </c>
      <c r="DS40">
        <v>4</v>
      </c>
    </row>
    <row r="41" spans="2:123" x14ac:dyDescent="0.2">
      <c r="B41">
        <v>4</v>
      </c>
      <c r="E41">
        <v>7</v>
      </c>
      <c r="H41">
        <v>-6</v>
      </c>
      <c r="K41">
        <v>-2</v>
      </c>
      <c r="N41">
        <v>12</v>
      </c>
      <c r="Q41">
        <v>4</v>
      </c>
      <c r="T41">
        <v>7</v>
      </c>
      <c r="W41">
        <v>3</v>
      </c>
      <c r="Z41">
        <v>4</v>
      </c>
      <c r="AC41">
        <v>9</v>
      </c>
      <c r="AF41">
        <v>5</v>
      </c>
      <c r="AI41">
        <v>-2</v>
      </c>
      <c r="AL41">
        <v>4</v>
      </c>
      <c r="AO41">
        <v>-4</v>
      </c>
      <c r="AR41">
        <v>2</v>
      </c>
      <c r="AU41">
        <v>-7</v>
      </c>
      <c r="AX41">
        <v>2</v>
      </c>
      <c r="BA41">
        <v>-8</v>
      </c>
      <c r="BE41">
        <v>4</v>
      </c>
      <c r="BH41">
        <v>-8</v>
      </c>
      <c r="BK41">
        <v>-1</v>
      </c>
      <c r="BN41">
        <v>-1</v>
      </c>
      <c r="BQ41">
        <v>-6</v>
      </c>
      <c r="BT41">
        <v>5</v>
      </c>
      <c r="BW41">
        <v>3</v>
      </c>
      <c r="BZ41">
        <v>9</v>
      </c>
      <c r="CF41">
        <v>3</v>
      </c>
      <c r="CI41">
        <v>-1</v>
      </c>
      <c r="CO41">
        <v>3</v>
      </c>
      <c r="CR41">
        <v>4</v>
      </c>
      <c r="CU41">
        <v>6</v>
      </c>
      <c r="CX41">
        <v>3</v>
      </c>
      <c r="DA41">
        <v>7</v>
      </c>
      <c r="DD41">
        <v>5</v>
      </c>
      <c r="DG41">
        <v>2</v>
      </c>
      <c r="DJ41">
        <v>-4</v>
      </c>
      <c r="DM41">
        <v>3</v>
      </c>
      <c r="DP41">
        <v>5</v>
      </c>
      <c r="DS41">
        <v>-12</v>
      </c>
    </row>
    <row r="42" spans="2:123" x14ac:dyDescent="0.2">
      <c r="B42">
        <v>5</v>
      </c>
      <c r="E42">
        <v>5</v>
      </c>
      <c r="H42">
        <v>-6</v>
      </c>
      <c r="K42">
        <v>-13</v>
      </c>
      <c r="N42">
        <v>5</v>
      </c>
      <c r="Q42">
        <v>-2</v>
      </c>
      <c r="T42">
        <v>5</v>
      </c>
      <c r="W42">
        <v>2</v>
      </c>
      <c r="Z42">
        <v>6</v>
      </c>
      <c r="AC42">
        <v>9</v>
      </c>
      <c r="AF42">
        <v>5</v>
      </c>
      <c r="AI42">
        <v>-1</v>
      </c>
      <c r="AL42">
        <v>2</v>
      </c>
      <c r="AO42">
        <v>-4</v>
      </c>
      <c r="AR42">
        <v>3</v>
      </c>
      <c r="AU42">
        <v>-7</v>
      </c>
      <c r="AX42">
        <v>2</v>
      </c>
      <c r="BA42">
        <v>-9</v>
      </c>
      <c r="BE42">
        <v>4</v>
      </c>
      <c r="BH42">
        <v>-7</v>
      </c>
      <c r="BK42">
        <v>2</v>
      </c>
      <c r="BN42">
        <v>-2</v>
      </c>
      <c r="BQ42">
        <v>-4</v>
      </c>
      <c r="BT42">
        <v>5</v>
      </c>
      <c r="BW42">
        <v>1</v>
      </c>
      <c r="BZ42">
        <v>7</v>
      </c>
      <c r="CF42">
        <v>6</v>
      </c>
      <c r="CI42">
        <v>2</v>
      </c>
      <c r="CO42">
        <v>1</v>
      </c>
      <c r="CR42">
        <v>3</v>
      </c>
      <c r="CU42">
        <v>7</v>
      </c>
      <c r="CX42">
        <v>2</v>
      </c>
      <c r="DA42">
        <v>10</v>
      </c>
      <c r="DD42">
        <v>5</v>
      </c>
      <c r="DG42">
        <v>3</v>
      </c>
      <c r="DJ42">
        <v>-6</v>
      </c>
      <c r="DM42">
        <v>3</v>
      </c>
      <c r="DP42">
        <v>5</v>
      </c>
      <c r="DS42">
        <v>-14</v>
      </c>
    </row>
    <row r="43" spans="2:123" x14ac:dyDescent="0.2">
      <c r="B43">
        <v>4</v>
      </c>
      <c r="E43">
        <v>4</v>
      </c>
      <c r="H43">
        <v>-7</v>
      </c>
      <c r="K43">
        <v>-4</v>
      </c>
      <c r="N43">
        <v>14</v>
      </c>
      <c r="Q43">
        <v>2</v>
      </c>
      <c r="T43">
        <v>6</v>
      </c>
      <c r="W43">
        <v>2</v>
      </c>
      <c r="Z43">
        <v>5</v>
      </c>
      <c r="AC43">
        <v>9</v>
      </c>
      <c r="AF43">
        <v>5</v>
      </c>
      <c r="AI43">
        <v>-2</v>
      </c>
      <c r="AL43">
        <v>2</v>
      </c>
      <c r="AO43">
        <v>-4</v>
      </c>
      <c r="AR43">
        <v>1</v>
      </c>
      <c r="AU43">
        <v>-8</v>
      </c>
      <c r="AX43">
        <v>2</v>
      </c>
      <c r="BA43">
        <v>-9</v>
      </c>
      <c r="BE43">
        <v>3</v>
      </c>
      <c r="BH43">
        <v>-3</v>
      </c>
      <c r="BK43">
        <v>2</v>
      </c>
      <c r="BN43">
        <v>-3</v>
      </c>
      <c r="BQ43">
        <v>-4</v>
      </c>
      <c r="BT43">
        <v>4</v>
      </c>
      <c r="BW43">
        <v>-1</v>
      </c>
      <c r="BZ43">
        <v>7</v>
      </c>
      <c r="CF43">
        <v>8</v>
      </c>
      <c r="CI43">
        <v>1</v>
      </c>
      <c r="CO43">
        <v>3</v>
      </c>
      <c r="CR43">
        <v>3</v>
      </c>
      <c r="CU43">
        <v>6</v>
      </c>
      <c r="CX43">
        <f>SUM(CX1:CX42)</f>
        <v>55</v>
      </c>
      <c r="DA43">
        <v>14</v>
      </c>
      <c r="DD43">
        <v>4</v>
      </c>
      <c r="DG43">
        <v>3</v>
      </c>
      <c r="DJ43">
        <v>-8</v>
      </c>
      <c r="DM43">
        <v>3</v>
      </c>
      <c r="DP43">
        <v>4</v>
      </c>
      <c r="DS43">
        <v>-15</v>
      </c>
    </row>
    <row r="44" spans="2:123" x14ac:dyDescent="0.2">
      <c r="B44">
        <v>4</v>
      </c>
      <c r="E44">
        <v>3</v>
      </c>
      <c r="H44">
        <v>-6</v>
      </c>
      <c r="K44">
        <v>-3</v>
      </c>
      <c r="N44">
        <v>10</v>
      </c>
      <c r="Q44">
        <v>-1</v>
      </c>
      <c r="T44">
        <v>4</v>
      </c>
      <c r="W44">
        <v>3</v>
      </c>
      <c r="Z44">
        <v>4</v>
      </c>
      <c r="AC44">
        <v>7</v>
      </c>
      <c r="AF44">
        <v>4</v>
      </c>
      <c r="AI44">
        <v>-2</v>
      </c>
      <c r="AL44">
        <v>2</v>
      </c>
      <c r="AO44">
        <v>-3</v>
      </c>
      <c r="AR44">
        <v>1</v>
      </c>
      <c r="AU44">
        <v>-8</v>
      </c>
      <c r="AX44">
        <v>2</v>
      </c>
      <c r="BA44">
        <v>-10</v>
      </c>
      <c r="BE44">
        <v>3</v>
      </c>
      <c r="BH44">
        <v>-4</v>
      </c>
      <c r="BK44">
        <v>1</v>
      </c>
      <c r="BN44">
        <v>-4</v>
      </c>
      <c r="BQ44">
        <v>-5</v>
      </c>
      <c r="BT44">
        <v>5</v>
      </c>
      <c r="BW44">
        <v>1</v>
      </c>
      <c r="BZ44">
        <v>7</v>
      </c>
      <c r="CF44">
        <v>12</v>
      </c>
      <c r="CI44">
        <v>1</v>
      </c>
      <c r="CO44">
        <v>2</v>
      </c>
      <c r="CR44">
        <v>5</v>
      </c>
      <c r="CU44">
        <v>5</v>
      </c>
      <c r="DA44">
        <v>11</v>
      </c>
      <c r="DD44">
        <v>4</v>
      </c>
      <c r="DG44">
        <v>2</v>
      </c>
      <c r="DJ44">
        <v>-9</v>
      </c>
      <c r="DM44">
        <v>4</v>
      </c>
      <c r="DP44">
        <v>6</v>
      </c>
      <c r="DS44">
        <v>-15</v>
      </c>
    </row>
    <row r="45" spans="2:123" x14ac:dyDescent="0.2">
      <c r="B45">
        <v>5</v>
      </c>
      <c r="E45">
        <v>3</v>
      </c>
      <c r="H45">
        <v>-6</v>
      </c>
      <c r="K45">
        <v>-13</v>
      </c>
      <c r="N45">
        <v>5</v>
      </c>
      <c r="Q45">
        <v>4</v>
      </c>
      <c r="T45">
        <v>5</v>
      </c>
      <c r="W45">
        <v>4</v>
      </c>
      <c r="Z45">
        <v>4</v>
      </c>
      <c r="AC45">
        <v>8</v>
      </c>
      <c r="AF45">
        <v>5</v>
      </c>
      <c r="AI45">
        <v>-2</v>
      </c>
      <c r="AL45">
        <v>-2</v>
      </c>
      <c r="AO45">
        <v>-1</v>
      </c>
      <c r="AR45">
        <v>-1</v>
      </c>
      <c r="AU45">
        <v>-6</v>
      </c>
      <c r="AX45">
        <v>2</v>
      </c>
      <c r="BA45">
        <v>-11</v>
      </c>
      <c r="BE45">
        <v>2</v>
      </c>
      <c r="BH45">
        <v>-7</v>
      </c>
      <c r="BK45">
        <v>-1</v>
      </c>
      <c r="BN45">
        <v>-4</v>
      </c>
      <c r="BQ45">
        <v>-6</v>
      </c>
      <c r="BT45">
        <v>8</v>
      </c>
      <c r="BW45">
        <v>-1</v>
      </c>
      <c r="BZ45">
        <v>7</v>
      </c>
      <c r="CF45">
        <v>9</v>
      </c>
      <c r="CI45">
        <v>3</v>
      </c>
      <c r="CO45">
        <v>2</v>
      </c>
      <c r="CR45">
        <v>3</v>
      </c>
      <c r="CU45">
        <v>6</v>
      </c>
      <c r="DA45">
        <v>10</v>
      </c>
      <c r="DD45">
        <v>2</v>
      </c>
      <c r="DG45">
        <v>3</v>
      </c>
      <c r="DJ45">
        <v>2</v>
      </c>
      <c r="DM45">
        <v>3</v>
      </c>
      <c r="DP45">
        <v>5</v>
      </c>
      <c r="DS45">
        <v>-12</v>
      </c>
    </row>
    <row r="46" spans="2:123" x14ac:dyDescent="0.2">
      <c r="B46">
        <v>6</v>
      </c>
      <c r="E46">
        <v>4</v>
      </c>
      <c r="H46">
        <v>-7</v>
      </c>
      <c r="K46">
        <v>-4</v>
      </c>
      <c r="N46">
        <v>7</v>
      </c>
      <c r="Q46">
        <v>3</v>
      </c>
      <c r="T46">
        <v>5</v>
      </c>
      <c r="W46">
        <v>4</v>
      </c>
      <c r="Z46">
        <v>5</v>
      </c>
      <c r="AC46">
        <v>10</v>
      </c>
      <c r="AF46">
        <v>5</v>
      </c>
      <c r="AI46">
        <v>-2</v>
      </c>
      <c r="AL46">
        <v>4</v>
      </c>
      <c r="AO46">
        <v>-4</v>
      </c>
      <c r="AR46">
        <v>3</v>
      </c>
      <c r="AU46">
        <v>-6</v>
      </c>
      <c r="AX46">
        <v>6</v>
      </c>
      <c r="BA46">
        <v>-9</v>
      </c>
      <c r="BE46">
        <v>2</v>
      </c>
      <c r="BH46">
        <v>-8</v>
      </c>
      <c r="BK46">
        <v>1</v>
      </c>
      <c r="BN46">
        <v>-4</v>
      </c>
      <c r="BQ46">
        <v>-8</v>
      </c>
      <c r="BT46">
        <v>7</v>
      </c>
      <c r="BW46">
        <v>-1</v>
      </c>
      <c r="BZ46">
        <v>7</v>
      </c>
      <c r="CF46">
        <v>5</v>
      </c>
      <c r="CI46">
        <v>2</v>
      </c>
      <c r="CO46">
        <v>1</v>
      </c>
      <c r="CR46">
        <v>3</v>
      </c>
      <c r="CU46">
        <v>7</v>
      </c>
      <c r="DA46">
        <v>9</v>
      </c>
      <c r="DD46">
        <v>3</v>
      </c>
      <c r="DG46">
        <v>3</v>
      </c>
      <c r="DJ46">
        <v>1</v>
      </c>
      <c r="DM46">
        <v>2</v>
      </c>
      <c r="DP46">
        <v>3</v>
      </c>
      <c r="DS46">
        <v>-9</v>
      </c>
    </row>
    <row r="47" spans="2:123" x14ac:dyDescent="0.2">
      <c r="B47">
        <v>5</v>
      </c>
      <c r="E47">
        <v>4</v>
      </c>
      <c r="H47">
        <v>-6</v>
      </c>
      <c r="K47">
        <v>-6</v>
      </c>
      <c r="N47">
        <v>6</v>
      </c>
      <c r="Q47">
        <v>2</v>
      </c>
      <c r="T47">
        <v>4</v>
      </c>
      <c r="W47">
        <v>4</v>
      </c>
      <c r="Z47">
        <v>3</v>
      </c>
      <c r="AC47">
        <v>10</v>
      </c>
      <c r="AF47">
        <v>5</v>
      </c>
      <c r="AI47">
        <v>-1</v>
      </c>
      <c r="AL47">
        <v>3</v>
      </c>
      <c r="AO47">
        <v>-10</v>
      </c>
      <c r="AR47">
        <v>3</v>
      </c>
      <c r="AU47">
        <v>-5</v>
      </c>
      <c r="AX47">
        <v>6</v>
      </c>
      <c r="BA47">
        <v>-7</v>
      </c>
      <c r="BE47">
        <v>2</v>
      </c>
      <c r="BH47">
        <v>-3</v>
      </c>
      <c r="BK47">
        <v>-1</v>
      </c>
      <c r="BN47">
        <v>-4</v>
      </c>
      <c r="BQ47">
        <v>-8</v>
      </c>
      <c r="BT47">
        <v>7</v>
      </c>
      <c r="BW47">
        <v>-1</v>
      </c>
      <c r="BZ47">
        <v>8</v>
      </c>
      <c r="CF47">
        <v>6</v>
      </c>
      <c r="CI47">
        <v>2</v>
      </c>
      <c r="CO47">
        <v>1</v>
      </c>
      <c r="CR47">
        <v>4</v>
      </c>
      <c r="CU47">
        <v>9</v>
      </c>
      <c r="DA47">
        <v>8</v>
      </c>
      <c r="DD47">
        <v>4</v>
      </c>
      <c r="DG47">
        <v>3</v>
      </c>
      <c r="DJ47">
        <v>-1</v>
      </c>
      <c r="DM47">
        <v>2</v>
      </c>
      <c r="DP47">
        <v>5</v>
      </c>
      <c r="DS47">
        <v>-6</v>
      </c>
    </row>
    <row r="48" spans="2:123" x14ac:dyDescent="0.2">
      <c r="B48">
        <v>3</v>
      </c>
      <c r="E48">
        <v>3</v>
      </c>
      <c r="H48">
        <v>-7</v>
      </c>
      <c r="K48">
        <v>-9</v>
      </c>
      <c r="N48">
        <v>5</v>
      </c>
      <c r="Q48">
        <v>-1</v>
      </c>
      <c r="T48">
        <v>5</v>
      </c>
      <c r="W48">
        <v>2</v>
      </c>
      <c r="Z48">
        <v>1</v>
      </c>
      <c r="AC48">
        <v>9</v>
      </c>
      <c r="AF48">
        <v>5</v>
      </c>
      <c r="AI48">
        <v>-2</v>
      </c>
      <c r="AL48">
        <v>2</v>
      </c>
      <c r="AO48">
        <v>-4</v>
      </c>
      <c r="AR48">
        <v>3</v>
      </c>
      <c r="AU48">
        <v>-6</v>
      </c>
      <c r="AX48">
        <v>6</v>
      </c>
      <c r="BA48">
        <v>-7</v>
      </c>
      <c r="BE48">
        <v>3</v>
      </c>
      <c r="BH48">
        <v>-3</v>
      </c>
      <c r="BK48">
        <v>2</v>
      </c>
      <c r="BN48">
        <v>-3</v>
      </c>
      <c r="BQ48">
        <v>-7</v>
      </c>
      <c r="BT48">
        <v>2</v>
      </c>
      <c r="BW48">
        <v>-1</v>
      </c>
      <c r="BZ48">
        <v>10</v>
      </c>
      <c r="CF48">
        <v>7</v>
      </c>
      <c r="CI48">
        <v>3</v>
      </c>
      <c r="CO48">
        <v>5</v>
      </c>
      <c r="CR48">
        <v>3</v>
      </c>
      <c r="CU48">
        <v>9</v>
      </c>
      <c r="DA48">
        <v>7</v>
      </c>
      <c r="DD48">
        <v>4</v>
      </c>
      <c r="DG48">
        <v>3</v>
      </c>
      <c r="DJ48">
        <v>-2</v>
      </c>
      <c r="DM48">
        <v>3</v>
      </c>
      <c r="DP48">
        <v>5</v>
      </c>
      <c r="DS48">
        <v>-7</v>
      </c>
    </row>
    <row r="49" spans="2:123" x14ac:dyDescent="0.2">
      <c r="B49">
        <v>2</v>
      </c>
      <c r="E49">
        <v>2</v>
      </c>
      <c r="H49">
        <v>-6</v>
      </c>
      <c r="K49">
        <v>-11</v>
      </c>
      <c r="N49">
        <v>5</v>
      </c>
      <c r="Q49">
        <v>-3</v>
      </c>
      <c r="T49">
        <v>4</v>
      </c>
      <c r="W49">
        <v>5</v>
      </c>
      <c r="Z49">
        <v>1</v>
      </c>
      <c r="AC49">
        <v>7</v>
      </c>
      <c r="AF49">
        <v>5</v>
      </c>
      <c r="AI49">
        <v>-1</v>
      </c>
      <c r="AL49">
        <v>-2</v>
      </c>
      <c r="AO49">
        <v>-8</v>
      </c>
      <c r="AR49">
        <v>3</v>
      </c>
      <c r="AU49">
        <v>-7</v>
      </c>
      <c r="AX49">
        <v>5</v>
      </c>
      <c r="BA49">
        <v>-8</v>
      </c>
      <c r="BE49">
        <v>2</v>
      </c>
      <c r="BH49">
        <v>-2</v>
      </c>
      <c r="BK49">
        <v>1</v>
      </c>
      <c r="BN49">
        <v>-6</v>
      </c>
      <c r="BQ49">
        <v>-7</v>
      </c>
      <c r="BT49">
        <v>7</v>
      </c>
      <c r="BW49">
        <v>-1</v>
      </c>
      <c r="BZ49">
        <v>8</v>
      </c>
      <c r="CF49">
        <v>7</v>
      </c>
      <c r="CI49">
        <v>1</v>
      </c>
      <c r="CO49">
        <v>5</v>
      </c>
      <c r="CR49">
        <v>4</v>
      </c>
      <c r="CU49">
        <v>7</v>
      </c>
      <c r="DA49">
        <v>2</v>
      </c>
      <c r="DD49">
        <v>4</v>
      </c>
      <c r="DG49">
        <v>2</v>
      </c>
      <c r="DJ49">
        <v>4</v>
      </c>
      <c r="DM49">
        <v>3</v>
      </c>
      <c r="DP49">
        <v>7</v>
      </c>
      <c r="DS49">
        <v>-7</v>
      </c>
    </row>
    <row r="50" spans="2:123" x14ac:dyDescent="0.2">
      <c r="B50">
        <v>-1</v>
      </c>
      <c r="E50">
        <v>1</v>
      </c>
      <c r="H50">
        <v>-6</v>
      </c>
      <c r="K50">
        <v>-2</v>
      </c>
      <c r="N50">
        <v>5</v>
      </c>
      <c r="Q50">
        <v>-1</v>
      </c>
      <c r="T50">
        <v>4</v>
      </c>
      <c r="W50">
        <v>4</v>
      </c>
      <c r="Z50">
        <v>1</v>
      </c>
      <c r="AC50">
        <v>9</v>
      </c>
      <c r="AF50">
        <v>5</v>
      </c>
      <c r="AI50">
        <v>-2</v>
      </c>
      <c r="AL50">
        <v>-2</v>
      </c>
      <c r="AO50">
        <v>-10</v>
      </c>
      <c r="AR50">
        <v>1</v>
      </c>
      <c r="AU50">
        <v>-6</v>
      </c>
      <c r="AX50">
        <v>6</v>
      </c>
      <c r="BA50">
        <v>-11</v>
      </c>
      <c r="BE50">
        <v>3</v>
      </c>
      <c r="BH50">
        <v>-3</v>
      </c>
      <c r="BK50">
        <v>1</v>
      </c>
      <c r="BN50">
        <v>-12</v>
      </c>
      <c r="BQ50">
        <v>-14</v>
      </c>
      <c r="BT50">
        <v>4</v>
      </c>
      <c r="BW50">
        <v>-1</v>
      </c>
      <c r="BZ50">
        <v>5</v>
      </c>
      <c r="CF50">
        <v>4</v>
      </c>
      <c r="CI50">
        <v>1</v>
      </c>
      <c r="CO50">
        <v>4</v>
      </c>
      <c r="CR50">
        <v>6</v>
      </c>
      <c r="CU50">
        <v>5</v>
      </c>
      <c r="DA50">
        <v>4</v>
      </c>
      <c r="DD50">
        <v>4</v>
      </c>
      <c r="DG50">
        <v>3</v>
      </c>
      <c r="DJ50">
        <v>3</v>
      </c>
      <c r="DM50">
        <v>3</v>
      </c>
      <c r="DP50">
        <v>9</v>
      </c>
      <c r="DS50">
        <v>-7</v>
      </c>
    </row>
    <row r="51" spans="2:123" x14ac:dyDescent="0.2">
      <c r="B51">
        <v>1</v>
      </c>
      <c r="E51">
        <v>0</v>
      </c>
      <c r="H51">
        <v>-3</v>
      </c>
      <c r="K51">
        <v>-3</v>
      </c>
      <c r="N51">
        <v>12</v>
      </c>
      <c r="Q51">
        <v>1</v>
      </c>
      <c r="T51">
        <v>5</v>
      </c>
      <c r="W51">
        <v>2</v>
      </c>
      <c r="Z51">
        <v>1</v>
      </c>
      <c r="AC51">
        <v>7</v>
      </c>
      <c r="AF51">
        <v>45</v>
      </c>
      <c r="AI51">
        <v>-2</v>
      </c>
      <c r="AL51">
        <v>-1</v>
      </c>
      <c r="AO51">
        <v>-7</v>
      </c>
      <c r="AR51">
        <v>3</v>
      </c>
      <c r="AU51">
        <v>-1</v>
      </c>
      <c r="AX51">
        <v>5</v>
      </c>
      <c r="BA51">
        <v>-8</v>
      </c>
      <c r="BE51">
        <v>4</v>
      </c>
      <c r="BH51">
        <v>-1</v>
      </c>
      <c r="BK51">
        <v>-1</v>
      </c>
      <c r="BN51">
        <v>-6</v>
      </c>
      <c r="BQ51">
        <v>-13</v>
      </c>
      <c r="BT51">
        <v>2</v>
      </c>
      <c r="BW51">
        <v>-1</v>
      </c>
      <c r="BZ51">
        <v>3</v>
      </c>
      <c r="CF51">
        <v>8</v>
      </c>
      <c r="CI51">
        <v>7</v>
      </c>
      <c r="CO51">
        <v>4</v>
      </c>
      <c r="CR51">
        <v>5</v>
      </c>
      <c r="CU51">
        <v>5</v>
      </c>
      <c r="DA51">
        <v>8</v>
      </c>
      <c r="DD51">
        <v>3</v>
      </c>
      <c r="DG51">
        <v>4</v>
      </c>
      <c r="DJ51">
        <v>2</v>
      </c>
      <c r="DM51">
        <v>4</v>
      </c>
      <c r="DP51">
        <v>7</v>
      </c>
      <c r="DS51">
        <v>-7</v>
      </c>
    </row>
    <row r="52" spans="2:123" x14ac:dyDescent="0.2">
      <c r="B52">
        <v>-2</v>
      </c>
      <c r="E52">
        <v>0</v>
      </c>
      <c r="H52">
        <v>-3</v>
      </c>
      <c r="K52">
        <v>-4</v>
      </c>
      <c r="N52">
        <v>7</v>
      </c>
      <c r="Q52">
        <v>1</v>
      </c>
      <c r="T52">
        <v>4</v>
      </c>
      <c r="W52">
        <v>3</v>
      </c>
      <c r="Z52">
        <v>1</v>
      </c>
      <c r="AC52">
        <v>5</v>
      </c>
      <c r="AF52">
        <v>4</v>
      </c>
      <c r="AI52">
        <v>-1</v>
      </c>
      <c r="AL52">
        <v>-1</v>
      </c>
      <c r="AO52">
        <v>-4</v>
      </c>
      <c r="AR52">
        <v>3</v>
      </c>
      <c r="AU52">
        <v>-3</v>
      </c>
      <c r="AX52">
        <v>5</v>
      </c>
      <c r="BA52">
        <v>-10</v>
      </c>
      <c r="BE52">
        <v>4</v>
      </c>
      <c r="BH52">
        <v>-2</v>
      </c>
      <c r="BK52">
        <v>2</v>
      </c>
      <c r="BN52">
        <v>-11</v>
      </c>
      <c r="BQ52">
        <v>-7</v>
      </c>
      <c r="BT52">
        <v>6</v>
      </c>
      <c r="BW52">
        <v>-1</v>
      </c>
      <c r="BZ52">
        <v>4</v>
      </c>
      <c r="CF52">
        <v>7</v>
      </c>
      <c r="CI52">
        <v>9</v>
      </c>
      <c r="CO52">
        <v>4</v>
      </c>
      <c r="CR52">
        <v>4</v>
      </c>
      <c r="CU52">
        <v>5</v>
      </c>
      <c r="DA52">
        <v>10</v>
      </c>
      <c r="DD52">
        <v>3</v>
      </c>
      <c r="DG52">
        <v>4</v>
      </c>
      <c r="DJ52">
        <v>1</v>
      </c>
      <c r="DM52">
        <v>4</v>
      </c>
      <c r="DP52">
        <v>7</v>
      </c>
      <c r="DS52">
        <v>-7</v>
      </c>
    </row>
    <row r="53" spans="2:123" x14ac:dyDescent="0.2">
      <c r="B53">
        <v>-1</v>
      </c>
      <c r="E53">
        <v>1</v>
      </c>
      <c r="H53">
        <v>-5</v>
      </c>
      <c r="K53">
        <v>-2</v>
      </c>
      <c r="N53">
        <v>5</v>
      </c>
      <c r="Q53">
        <v>-1</v>
      </c>
      <c r="T53">
        <v>2</v>
      </c>
      <c r="W53">
        <v>4</v>
      </c>
      <c r="Z53">
        <v>2</v>
      </c>
      <c r="AC53">
        <v>7</v>
      </c>
      <c r="AF53">
        <v>4</v>
      </c>
      <c r="AI53">
        <v>-1</v>
      </c>
      <c r="AL53">
        <v>4</v>
      </c>
      <c r="AO53">
        <v>-4</v>
      </c>
      <c r="AR53">
        <v>2</v>
      </c>
      <c r="AU53">
        <v>-5</v>
      </c>
      <c r="AX53">
        <v>5</v>
      </c>
      <c r="BA53">
        <v>-15</v>
      </c>
      <c r="BE53">
        <v>2</v>
      </c>
      <c r="BH53">
        <v>-3</v>
      </c>
      <c r="BK53">
        <v>1</v>
      </c>
      <c r="BN53">
        <v>-12</v>
      </c>
      <c r="BQ53">
        <v>-8</v>
      </c>
      <c r="BT53">
        <v>6</v>
      </c>
      <c r="BW53">
        <v>-1</v>
      </c>
      <c r="BZ53">
        <v>5</v>
      </c>
      <c r="CF53">
        <v>4</v>
      </c>
      <c r="CI53">
        <v>10</v>
      </c>
      <c r="CO53">
        <v>5</v>
      </c>
      <c r="CR53">
        <v>3</v>
      </c>
      <c r="CU53">
        <v>5</v>
      </c>
      <c r="DA53">
        <v>7</v>
      </c>
      <c r="DD53">
        <v>2</v>
      </c>
      <c r="DG53">
        <v>3</v>
      </c>
      <c r="DJ53">
        <v>3</v>
      </c>
      <c r="DM53">
        <v>4</v>
      </c>
      <c r="DP53">
        <v>9</v>
      </c>
      <c r="DS53">
        <v>-7</v>
      </c>
    </row>
    <row r="54" spans="2:123" x14ac:dyDescent="0.2">
      <c r="B54">
        <v>-2</v>
      </c>
      <c r="E54">
        <v>2</v>
      </c>
      <c r="H54">
        <v>-5</v>
      </c>
      <c r="K54">
        <v>-2</v>
      </c>
      <c r="N54">
        <v>4</v>
      </c>
      <c r="Q54">
        <v>-1</v>
      </c>
      <c r="T54">
        <v>3</v>
      </c>
      <c r="W54">
        <v>5</v>
      </c>
      <c r="Z54">
        <v>2</v>
      </c>
      <c r="AC54">
        <v>9</v>
      </c>
      <c r="AF54">
        <v>6</v>
      </c>
      <c r="AI54">
        <v>0</v>
      </c>
      <c r="AL54">
        <v>1</v>
      </c>
      <c r="AO54">
        <v>-5</v>
      </c>
      <c r="AR54">
        <v>5</v>
      </c>
      <c r="AU54">
        <v>-5</v>
      </c>
      <c r="AX54">
        <v>6</v>
      </c>
      <c r="BA54">
        <v>-10</v>
      </c>
      <c r="BE54">
        <v>2</v>
      </c>
      <c r="BH54">
        <v>-3</v>
      </c>
      <c r="BK54">
        <v>2</v>
      </c>
      <c r="BN54">
        <v>-10</v>
      </c>
      <c r="BQ54">
        <v>-8</v>
      </c>
      <c r="BT54">
        <v>4</v>
      </c>
      <c r="BW54">
        <v>-4</v>
      </c>
      <c r="BZ54">
        <v>3</v>
      </c>
      <c r="CF54">
        <v>6</v>
      </c>
      <c r="CI54">
        <v>9</v>
      </c>
      <c r="CO54">
        <v>4</v>
      </c>
      <c r="CR54">
        <v>3</v>
      </c>
      <c r="CU54">
        <v>5</v>
      </c>
      <c r="DA54">
        <v>5</v>
      </c>
      <c r="DD54">
        <v>3</v>
      </c>
      <c r="DG54">
        <v>2</v>
      </c>
      <c r="DJ54">
        <v>4</v>
      </c>
      <c r="DM54">
        <v>3</v>
      </c>
      <c r="DP54">
        <v>10</v>
      </c>
      <c r="DS54">
        <v>-6</v>
      </c>
    </row>
    <row r="55" spans="2:123" x14ac:dyDescent="0.2">
      <c r="B55">
        <v>-2</v>
      </c>
      <c r="E55">
        <v>2</v>
      </c>
      <c r="H55">
        <v>-6</v>
      </c>
      <c r="K55">
        <v>-2</v>
      </c>
      <c r="N55">
        <v>4</v>
      </c>
      <c r="Q55">
        <v>1</v>
      </c>
      <c r="T55">
        <v>2</v>
      </c>
      <c r="W55">
        <v>5</v>
      </c>
      <c r="Z55">
        <v>4</v>
      </c>
      <c r="AC55">
        <v>7</v>
      </c>
      <c r="AF55">
        <v>4</v>
      </c>
      <c r="AI55">
        <v>0</v>
      </c>
      <c r="AL55">
        <v>-1</v>
      </c>
      <c r="AO55">
        <v>-5</v>
      </c>
      <c r="AR55">
        <v>5</v>
      </c>
      <c r="AU55">
        <v>1</v>
      </c>
      <c r="AX55">
        <v>6</v>
      </c>
      <c r="BA55">
        <v>-6</v>
      </c>
      <c r="BE55">
        <v>2</v>
      </c>
      <c r="BH55">
        <v>-1</v>
      </c>
      <c r="BK55">
        <v>2</v>
      </c>
      <c r="BN55">
        <v>-8</v>
      </c>
      <c r="BQ55">
        <v>-14</v>
      </c>
      <c r="BT55">
        <v>4</v>
      </c>
      <c r="BW55">
        <v>-1</v>
      </c>
      <c r="BZ55">
        <v>5</v>
      </c>
      <c r="CF55">
        <v>5</v>
      </c>
      <c r="CI55">
        <v>3</v>
      </c>
      <c r="CO55">
        <v>4</v>
      </c>
      <c r="CR55">
        <v>3</v>
      </c>
      <c r="CU55">
        <v>6</v>
      </c>
      <c r="DA55">
        <v>3</v>
      </c>
      <c r="DD55">
        <v>4</v>
      </c>
      <c r="DG55">
        <v>2</v>
      </c>
      <c r="DJ55">
        <v>4</v>
      </c>
      <c r="DM55">
        <v>3</v>
      </c>
      <c r="DP55">
        <v>7</v>
      </c>
      <c r="DS55">
        <v>-5</v>
      </c>
    </row>
    <row r="56" spans="2:123" x14ac:dyDescent="0.2">
      <c r="B56">
        <v>-2</v>
      </c>
      <c r="E56">
        <v>2</v>
      </c>
      <c r="H56">
        <v>-5</v>
      </c>
      <c r="K56">
        <v>-6</v>
      </c>
      <c r="N56">
        <v>6</v>
      </c>
      <c r="Q56">
        <v>1</v>
      </c>
      <c r="T56">
        <v>2</v>
      </c>
      <c r="W56">
        <v>2</v>
      </c>
      <c r="Z56">
        <v>4</v>
      </c>
      <c r="AC56">
        <v>5</v>
      </c>
      <c r="AF56">
        <v>4</v>
      </c>
      <c r="AI56">
        <v>-1</v>
      </c>
      <c r="AL56">
        <v>-1</v>
      </c>
      <c r="AO56">
        <v>-7</v>
      </c>
      <c r="AR56">
        <v>3</v>
      </c>
      <c r="AU56">
        <v>-1</v>
      </c>
      <c r="AX56">
        <v>8</v>
      </c>
      <c r="BA56">
        <v>-7</v>
      </c>
      <c r="BE56">
        <v>2</v>
      </c>
      <c r="BH56">
        <v>1</v>
      </c>
      <c r="BK56">
        <v>4</v>
      </c>
      <c r="BN56">
        <v>-8</v>
      </c>
      <c r="BQ56">
        <v>-6</v>
      </c>
      <c r="BT56">
        <v>6</v>
      </c>
      <c r="BW56">
        <v>-2</v>
      </c>
      <c r="BZ56">
        <v>5</v>
      </c>
      <c r="CF56">
        <v>7</v>
      </c>
      <c r="CI56">
        <v>7</v>
      </c>
      <c r="CO56">
        <v>8</v>
      </c>
      <c r="CR56">
        <v>5</v>
      </c>
      <c r="CU56">
        <v>8</v>
      </c>
      <c r="DA56">
        <v>1</v>
      </c>
      <c r="DD56">
        <v>4</v>
      </c>
      <c r="DG56">
        <v>2</v>
      </c>
      <c r="DJ56">
        <v>4</v>
      </c>
      <c r="DM56">
        <v>4</v>
      </c>
      <c r="DP56">
        <v>6</v>
      </c>
      <c r="DS56">
        <v>-6</v>
      </c>
    </row>
    <row r="57" spans="2:123" x14ac:dyDescent="0.2">
      <c r="B57">
        <v>-1</v>
      </c>
      <c r="E57">
        <v>1</v>
      </c>
      <c r="H57">
        <v>-5</v>
      </c>
      <c r="K57">
        <v>-5</v>
      </c>
      <c r="N57">
        <v>8</v>
      </c>
      <c r="Q57">
        <v>1</v>
      </c>
      <c r="T57">
        <v>2</v>
      </c>
      <c r="W57">
        <v>2</v>
      </c>
      <c r="Z57">
        <v>3</v>
      </c>
      <c r="AC57">
        <v>7</v>
      </c>
      <c r="AF57">
        <v>4</v>
      </c>
      <c r="AI57">
        <v>-5</v>
      </c>
      <c r="AL57">
        <v>-1</v>
      </c>
      <c r="AO57">
        <v>-9</v>
      </c>
      <c r="AR57">
        <v>5</v>
      </c>
      <c r="AU57">
        <v>1</v>
      </c>
      <c r="AX57">
        <v>5</v>
      </c>
      <c r="BA57">
        <v>-8</v>
      </c>
      <c r="BE57">
        <v>2</v>
      </c>
      <c r="BH57">
        <v>1</v>
      </c>
      <c r="BK57">
        <v>1</v>
      </c>
      <c r="BN57">
        <v>-10</v>
      </c>
      <c r="BQ57">
        <v>-10</v>
      </c>
      <c r="BT57">
        <v>4</v>
      </c>
      <c r="BW57">
        <v>-4</v>
      </c>
      <c r="BZ57">
        <v>4</v>
      </c>
      <c r="CF57">
        <v>12</v>
      </c>
      <c r="CI57">
        <v>8</v>
      </c>
      <c r="CO57">
        <v>9</v>
      </c>
      <c r="CR57">
        <v>6</v>
      </c>
      <c r="CU57">
        <v>6</v>
      </c>
      <c r="DA57">
        <v>5</v>
      </c>
      <c r="DD57">
        <v>3</v>
      </c>
      <c r="DG57">
        <v>4</v>
      </c>
      <c r="DJ57">
        <v>8</v>
      </c>
      <c r="DM57">
        <v>5</v>
      </c>
      <c r="DP57">
        <v>5</v>
      </c>
      <c r="DS57">
        <v>-5</v>
      </c>
    </row>
    <row r="58" spans="2:123" x14ac:dyDescent="0.2">
      <c r="B58">
        <v>-1</v>
      </c>
      <c r="E58">
        <v>1</v>
      </c>
      <c r="H58">
        <v>-4</v>
      </c>
      <c r="K58">
        <v>-6</v>
      </c>
      <c r="N58">
        <v>10</v>
      </c>
      <c r="Q58">
        <v>1</v>
      </c>
      <c r="T58">
        <v>3</v>
      </c>
      <c r="W58">
        <v>2</v>
      </c>
      <c r="Z58">
        <v>4</v>
      </c>
      <c r="AC58">
        <v>5</v>
      </c>
      <c r="AF58">
        <v>4</v>
      </c>
      <c r="AI58">
        <v>-1</v>
      </c>
      <c r="AL58">
        <v>3</v>
      </c>
      <c r="AO58">
        <v>-9</v>
      </c>
      <c r="AR58">
        <v>8</v>
      </c>
      <c r="AU58">
        <v>5</v>
      </c>
      <c r="AX58">
        <v>4</v>
      </c>
      <c r="BA58">
        <v>-14</v>
      </c>
      <c r="BE58">
        <v>2</v>
      </c>
      <c r="BH58">
        <v>-1</v>
      </c>
      <c r="BK58">
        <v>2</v>
      </c>
      <c r="BN58">
        <v>-14</v>
      </c>
      <c r="BQ58">
        <v>-6</v>
      </c>
      <c r="BT58">
        <v>4</v>
      </c>
      <c r="BW58">
        <v>-4</v>
      </c>
      <c r="BZ58">
        <v>2</v>
      </c>
      <c r="CF58">
        <v>6</v>
      </c>
      <c r="CI58">
        <v>8</v>
      </c>
      <c r="CO58">
        <v>2</v>
      </c>
      <c r="CR58">
        <v>6</v>
      </c>
      <c r="CU58">
        <v>6</v>
      </c>
      <c r="DA58">
        <v>8</v>
      </c>
      <c r="DD58">
        <v>2</v>
      </c>
      <c r="DG58">
        <v>3</v>
      </c>
      <c r="DJ58">
        <v>6</v>
      </c>
      <c r="DM58">
        <v>5</v>
      </c>
      <c r="DP58">
        <v>5</v>
      </c>
      <c r="DS58">
        <v>-4</v>
      </c>
    </row>
    <row r="59" spans="2:123" x14ac:dyDescent="0.2">
      <c r="B59">
        <v>-2</v>
      </c>
      <c r="E59">
        <v>1</v>
      </c>
      <c r="H59">
        <v>-2</v>
      </c>
      <c r="K59">
        <v>-6</v>
      </c>
      <c r="N59">
        <v>8</v>
      </c>
      <c r="Q59">
        <v>7</v>
      </c>
      <c r="T59">
        <v>6</v>
      </c>
      <c r="W59">
        <v>2</v>
      </c>
      <c r="Z59">
        <v>3</v>
      </c>
      <c r="AC59">
        <v>7</v>
      </c>
      <c r="AF59">
        <v>4</v>
      </c>
      <c r="AI59">
        <v>-3</v>
      </c>
      <c r="AL59">
        <v>1</v>
      </c>
      <c r="AO59">
        <v>-9</v>
      </c>
      <c r="AR59">
        <v>6</v>
      </c>
      <c r="AU59">
        <v>4</v>
      </c>
      <c r="AX59">
        <v>6</v>
      </c>
      <c r="BA59">
        <v>-8</v>
      </c>
      <c r="BE59">
        <v>3</v>
      </c>
      <c r="BH59">
        <v>-1</v>
      </c>
      <c r="BK59">
        <v>4</v>
      </c>
      <c r="BN59">
        <v>-10</v>
      </c>
      <c r="BQ59">
        <v>-5</v>
      </c>
      <c r="BT59">
        <v>5</v>
      </c>
      <c r="BW59">
        <v>-4</v>
      </c>
      <c r="BZ59">
        <v>1</v>
      </c>
      <c r="CF59">
        <v>7</v>
      </c>
      <c r="CI59">
        <v>3</v>
      </c>
      <c r="CO59">
        <v>9</v>
      </c>
      <c r="CR59">
        <v>5</v>
      </c>
      <c r="CU59">
        <v>6</v>
      </c>
      <c r="DA59">
        <v>11</v>
      </c>
      <c r="DD59">
        <v>2</v>
      </c>
      <c r="DG59">
        <v>2</v>
      </c>
      <c r="DJ59">
        <v>4</v>
      </c>
      <c r="DM59">
        <v>4</v>
      </c>
      <c r="DP59">
        <v>6</v>
      </c>
      <c r="DS59">
        <v>-3</v>
      </c>
    </row>
    <row r="60" spans="2:123" x14ac:dyDescent="0.2">
      <c r="B60">
        <v>-2</v>
      </c>
      <c r="E60">
        <v>1</v>
      </c>
      <c r="H60">
        <v>-4</v>
      </c>
      <c r="K60">
        <v>-6</v>
      </c>
      <c r="N60">
        <v>4</v>
      </c>
      <c r="Q60">
        <v>3</v>
      </c>
      <c r="T60">
        <v>2</v>
      </c>
      <c r="W60">
        <v>2</v>
      </c>
      <c r="Z60">
        <v>3</v>
      </c>
      <c r="AC60">
        <v>6</v>
      </c>
      <c r="AF60">
        <v>4</v>
      </c>
      <c r="AI60">
        <v>-5</v>
      </c>
      <c r="AL60">
        <v>3</v>
      </c>
      <c r="AO60">
        <v>-9</v>
      </c>
      <c r="AR60">
        <v>9</v>
      </c>
      <c r="AU60">
        <v>2</v>
      </c>
      <c r="AX60">
        <v>6</v>
      </c>
      <c r="BA60">
        <v>-11</v>
      </c>
      <c r="BE60">
        <v>2</v>
      </c>
      <c r="BH60">
        <v>-1</v>
      </c>
      <c r="BK60">
        <v>2</v>
      </c>
      <c r="BN60">
        <v>-12</v>
      </c>
      <c r="BQ60">
        <v>-5</v>
      </c>
      <c r="BT60">
        <v>6</v>
      </c>
      <c r="BW60">
        <v>-1</v>
      </c>
      <c r="BZ60">
        <v>2</v>
      </c>
      <c r="CF60">
        <v>10</v>
      </c>
      <c r="CI60">
        <v>8</v>
      </c>
      <c r="CO60">
        <v>6</v>
      </c>
      <c r="CR60">
        <v>4</v>
      </c>
      <c r="CU60">
        <v>5</v>
      </c>
      <c r="DA60">
        <v>8</v>
      </c>
      <c r="DD60">
        <v>1</v>
      </c>
      <c r="DG60">
        <v>1</v>
      </c>
      <c r="DJ60">
        <v>3</v>
      </c>
      <c r="DM60">
        <v>4</v>
      </c>
      <c r="DP60">
        <v>6</v>
      </c>
      <c r="DS60">
        <v>-2</v>
      </c>
    </row>
    <row r="61" spans="2:123" x14ac:dyDescent="0.2">
      <c r="B61">
        <v>-1.5</v>
      </c>
      <c r="E61">
        <v>1</v>
      </c>
      <c r="H61">
        <v>-7</v>
      </c>
      <c r="K61">
        <v>-4</v>
      </c>
      <c r="N61">
        <v>6</v>
      </c>
      <c r="Q61">
        <v>1</v>
      </c>
      <c r="T61">
        <v>1</v>
      </c>
      <c r="W61">
        <v>2</v>
      </c>
      <c r="Z61">
        <v>3</v>
      </c>
      <c r="AC61">
        <v>7</v>
      </c>
      <c r="AF61">
        <v>4</v>
      </c>
      <c r="AI61">
        <v>-5</v>
      </c>
      <c r="AL61">
        <v>4</v>
      </c>
      <c r="AO61">
        <v>-6</v>
      </c>
      <c r="AR61">
        <v>12</v>
      </c>
      <c r="AU61">
        <v>5</v>
      </c>
      <c r="AX61">
        <v>5</v>
      </c>
      <c r="BA61">
        <v>-9</v>
      </c>
      <c r="BE61">
        <v>2</v>
      </c>
      <c r="BH61">
        <v>1</v>
      </c>
      <c r="BK61">
        <v>2</v>
      </c>
      <c r="BN61">
        <v>-14</v>
      </c>
      <c r="BQ61">
        <v>-6</v>
      </c>
      <c r="BT61">
        <v>6</v>
      </c>
      <c r="BW61">
        <v>-1</v>
      </c>
      <c r="BZ61">
        <v>2</v>
      </c>
      <c r="CF61">
        <v>8</v>
      </c>
      <c r="CI61">
        <v>8</v>
      </c>
      <c r="CO61">
        <v>3</v>
      </c>
      <c r="CR61">
        <v>3</v>
      </c>
      <c r="CU61">
        <v>5</v>
      </c>
      <c r="DA61">
        <v>4</v>
      </c>
      <c r="DD61">
        <v>3</v>
      </c>
      <c r="DG61">
        <v>1</v>
      </c>
      <c r="DJ61">
        <v>5</v>
      </c>
      <c r="DM61">
        <v>4</v>
      </c>
      <c r="DP61">
        <v>9</v>
      </c>
      <c r="DS61">
        <v>-2</v>
      </c>
    </row>
    <row r="62" spans="2:123" x14ac:dyDescent="0.2">
      <c r="B62">
        <v>2</v>
      </c>
      <c r="E62">
        <v>1</v>
      </c>
      <c r="H62">
        <v>-9</v>
      </c>
      <c r="K62">
        <v>-4</v>
      </c>
      <c r="N62">
        <v>8</v>
      </c>
      <c r="Q62">
        <v>3</v>
      </c>
      <c r="T62">
        <v>1</v>
      </c>
      <c r="W62">
        <v>-1</v>
      </c>
      <c r="Z62">
        <v>4</v>
      </c>
      <c r="AC62">
        <v>7</v>
      </c>
      <c r="AF62">
        <v>4</v>
      </c>
      <c r="AI62">
        <v>-5</v>
      </c>
      <c r="AL62">
        <v>4</v>
      </c>
      <c r="AO62">
        <v>-2</v>
      </c>
      <c r="AR62">
        <v>8</v>
      </c>
      <c r="AU62">
        <v>6</v>
      </c>
      <c r="AX62">
        <v>4</v>
      </c>
      <c r="BA62">
        <v>-8</v>
      </c>
      <c r="BE62">
        <v>2</v>
      </c>
      <c r="BH62">
        <v>2</v>
      </c>
      <c r="BK62">
        <v>2</v>
      </c>
      <c r="BN62">
        <v>-12</v>
      </c>
      <c r="BQ62">
        <v>-3</v>
      </c>
      <c r="BT62">
        <v>7</v>
      </c>
      <c r="BW62">
        <v>-2</v>
      </c>
      <c r="BZ62">
        <v>2</v>
      </c>
      <c r="CF62">
        <v>7</v>
      </c>
      <c r="CI62">
        <v>8</v>
      </c>
      <c r="CO62">
        <v>2</v>
      </c>
      <c r="CR62">
        <v>3</v>
      </c>
      <c r="CU62">
        <v>4</v>
      </c>
      <c r="DA62">
        <v>3</v>
      </c>
      <c r="DD62">
        <v>4</v>
      </c>
      <c r="DG62">
        <v>1</v>
      </c>
      <c r="DJ62">
        <v>7</v>
      </c>
      <c r="DM62">
        <v>4</v>
      </c>
      <c r="DP62">
        <v>10</v>
      </c>
      <c r="DS62">
        <v>-1</v>
      </c>
    </row>
    <row r="63" spans="2:123" x14ac:dyDescent="0.2">
      <c r="B63">
        <v>1</v>
      </c>
      <c r="E63">
        <v>2</v>
      </c>
      <c r="H63">
        <v>-7</v>
      </c>
      <c r="K63">
        <v>-2</v>
      </c>
      <c r="N63">
        <v>5</v>
      </c>
      <c r="Q63">
        <v>8</v>
      </c>
      <c r="T63">
        <v>4</v>
      </c>
      <c r="W63">
        <v>-1</v>
      </c>
      <c r="Z63">
        <v>2</v>
      </c>
      <c r="AC63">
        <v>6</v>
      </c>
      <c r="AF63">
        <v>5</v>
      </c>
      <c r="AI63">
        <v>-3</v>
      </c>
      <c r="AL63">
        <v>4</v>
      </c>
      <c r="AO63">
        <v>-3</v>
      </c>
      <c r="AR63">
        <v>8</v>
      </c>
      <c r="AU63">
        <v>7</v>
      </c>
      <c r="AX63">
        <v>2</v>
      </c>
      <c r="BA63">
        <v>-6</v>
      </c>
      <c r="BE63">
        <v>2</v>
      </c>
      <c r="BH63">
        <v>1</v>
      </c>
      <c r="BK63">
        <v>1</v>
      </c>
      <c r="BN63">
        <v>-9</v>
      </c>
      <c r="BQ63">
        <v>-5</v>
      </c>
      <c r="BT63">
        <v>8</v>
      </c>
      <c r="BW63">
        <v>-3</v>
      </c>
      <c r="BZ63">
        <v>2</v>
      </c>
      <c r="CF63">
        <v>7</v>
      </c>
      <c r="CI63">
        <v>4</v>
      </c>
      <c r="CO63">
        <v>2</v>
      </c>
      <c r="CR63">
        <v>4</v>
      </c>
      <c r="CU63">
        <v>5</v>
      </c>
      <c r="DA63">
        <v>3</v>
      </c>
      <c r="DD63">
        <v>5</v>
      </c>
      <c r="DG63">
        <v>1</v>
      </c>
      <c r="DJ63">
        <v>9</v>
      </c>
      <c r="DM63">
        <v>4</v>
      </c>
      <c r="DP63">
        <v>7</v>
      </c>
      <c r="DS63">
        <v>-1</v>
      </c>
    </row>
    <row r="64" spans="2:123" x14ac:dyDescent="0.2">
      <c r="B64">
        <v>2</v>
      </c>
      <c r="E64">
        <v>3</v>
      </c>
      <c r="H64">
        <v>-10</v>
      </c>
      <c r="K64">
        <v>-3</v>
      </c>
      <c r="N64">
        <v>5</v>
      </c>
      <c r="Q64">
        <v>7</v>
      </c>
      <c r="T64">
        <v>2</v>
      </c>
      <c r="W64">
        <v>-1</v>
      </c>
      <c r="Z64">
        <v>1</v>
      </c>
      <c r="AC64">
        <v>7</v>
      </c>
      <c r="AF64">
        <v>6</v>
      </c>
      <c r="AI64">
        <v>-2</v>
      </c>
      <c r="AL64">
        <v>3</v>
      </c>
      <c r="AO64">
        <v>-5</v>
      </c>
      <c r="AR64">
        <v>6</v>
      </c>
      <c r="AU64">
        <v>7</v>
      </c>
      <c r="AX64">
        <v>9</v>
      </c>
      <c r="BA64">
        <v>-7</v>
      </c>
      <c r="BE64">
        <v>2</v>
      </c>
      <c r="BH64">
        <v>2</v>
      </c>
      <c r="BK64">
        <v>3</v>
      </c>
      <c r="BN64">
        <v>-7</v>
      </c>
      <c r="BQ64">
        <v>-6</v>
      </c>
      <c r="BT64">
        <v>9</v>
      </c>
      <c r="BW64">
        <v>-4</v>
      </c>
      <c r="BZ64">
        <v>1</v>
      </c>
      <c r="CF64">
        <v>7</v>
      </c>
      <c r="CI64">
        <v>2</v>
      </c>
      <c r="CO64">
        <v>12</v>
      </c>
      <c r="CR64">
        <v>6</v>
      </c>
      <c r="CU64">
        <v>5</v>
      </c>
      <c r="DA64">
        <v>3</v>
      </c>
      <c r="DD64">
        <v>4</v>
      </c>
      <c r="DG64">
        <v>1</v>
      </c>
      <c r="DJ64">
        <v>8</v>
      </c>
      <c r="DM64">
        <v>4</v>
      </c>
      <c r="DP64">
        <v>5</v>
      </c>
      <c r="DS64">
        <v>-1</v>
      </c>
    </row>
    <row r="65" spans="2:123" x14ac:dyDescent="0.2">
      <c r="B65">
        <v>2</v>
      </c>
      <c r="E65">
        <v>2</v>
      </c>
      <c r="H65">
        <v>-11</v>
      </c>
      <c r="K65">
        <v>-5</v>
      </c>
      <c r="N65">
        <v>11</v>
      </c>
      <c r="Q65">
        <v>5</v>
      </c>
      <c r="T65">
        <v>1</v>
      </c>
      <c r="W65">
        <v>-1</v>
      </c>
      <c r="Z65">
        <v>2</v>
      </c>
      <c r="AC65">
        <v>8</v>
      </c>
      <c r="AF65">
        <v>5</v>
      </c>
      <c r="AI65">
        <v>-2</v>
      </c>
      <c r="AL65">
        <v>1</v>
      </c>
      <c r="AO65">
        <v>-2</v>
      </c>
      <c r="AR65">
        <v>7</v>
      </c>
      <c r="AU65">
        <v>5</v>
      </c>
      <c r="AX65">
        <v>5</v>
      </c>
      <c r="BA65">
        <v>-8</v>
      </c>
      <c r="BE65">
        <v>1</v>
      </c>
      <c r="BH65">
        <v>1</v>
      </c>
      <c r="BK65">
        <v>2</v>
      </c>
      <c r="BN65">
        <v>-5</v>
      </c>
      <c r="BQ65">
        <v>-5</v>
      </c>
      <c r="BT65">
        <v>6</v>
      </c>
      <c r="BW65">
        <v>-4</v>
      </c>
      <c r="BZ65">
        <v>3</v>
      </c>
      <c r="CF65">
        <v>15</v>
      </c>
      <c r="CI65">
        <v>3</v>
      </c>
      <c r="CO65">
        <v>10</v>
      </c>
      <c r="CR65">
        <v>7</v>
      </c>
      <c r="CU65">
        <v>4</v>
      </c>
      <c r="DA65">
        <v>-2</v>
      </c>
      <c r="DD65">
        <v>4</v>
      </c>
      <c r="DG65">
        <v>3</v>
      </c>
      <c r="DJ65">
        <v>7</v>
      </c>
      <c r="DM65">
        <v>5</v>
      </c>
      <c r="DP65">
        <v>5</v>
      </c>
      <c r="DS65">
        <v>-2</v>
      </c>
    </row>
    <row r="66" spans="2:123" x14ac:dyDescent="0.2">
      <c r="B66">
        <v>3</v>
      </c>
      <c r="E66">
        <v>1</v>
      </c>
      <c r="H66">
        <v>-10</v>
      </c>
      <c r="K66">
        <v>-4</v>
      </c>
      <c r="N66">
        <v>9</v>
      </c>
      <c r="Q66">
        <v>4</v>
      </c>
      <c r="T66">
        <v>3</v>
      </c>
      <c r="W66">
        <v>-1</v>
      </c>
      <c r="Z66">
        <v>1</v>
      </c>
      <c r="AC66">
        <v>8</v>
      </c>
      <c r="AF66">
        <v>3</v>
      </c>
      <c r="AI66">
        <v>-1</v>
      </c>
      <c r="AL66">
        <v>2</v>
      </c>
      <c r="AO66">
        <v>-5</v>
      </c>
      <c r="AR66">
        <v>5</v>
      </c>
      <c r="AU66">
        <v>5</v>
      </c>
      <c r="AX66">
        <v>4</v>
      </c>
      <c r="BA66">
        <v>-7</v>
      </c>
      <c r="BE66">
        <v>2</v>
      </c>
      <c r="BH66">
        <v>3</v>
      </c>
      <c r="BK66">
        <v>1</v>
      </c>
      <c r="BN66">
        <v>-8</v>
      </c>
      <c r="BQ66">
        <v>-3</v>
      </c>
      <c r="BT66">
        <v>5</v>
      </c>
      <c r="BW66">
        <v>-2</v>
      </c>
      <c r="BZ66">
        <v>5</v>
      </c>
      <c r="CF66">
        <v>10</v>
      </c>
      <c r="CI66">
        <v>5</v>
      </c>
      <c r="CO66">
        <v>9</v>
      </c>
      <c r="CR66">
        <v>7</v>
      </c>
      <c r="CU66">
        <v>3</v>
      </c>
      <c r="DA66">
        <v>1</v>
      </c>
      <c r="DD66">
        <v>4</v>
      </c>
      <c r="DG66">
        <v>2</v>
      </c>
      <c r="DJ66">
        <v>6</v>
      </c>
      <c r="DM66">
        <v>7</v>
      </c>
      <c r="DP66">
        <v>5</v>
      </c>
      <c r="DS66">
        <v>-3</v>
      </c>
    </row>
    <row r="67" spans="2:123" x14ac:dyDescent="0.2">
      <c r="B67">
        <v>4</v>
      </c>
      <c r="E67">
        <v>1</v>
      </c>
      <c r="H67">
        <v>-9</v>
      </c>
      <c r="K67">
        <v>-4</v>
      </c>
      <c r="N67">
        <v>8</v>
      </c>
      <c r="Q67">
        <v>3</v>
      </c>
      <c r="T67">
        <v>1</v>
      </c>
      <c r="W67">
        <v>-1</v>
      </c>
      <c r="Z67">
        <v>2</v>
      </c>
      <c r="AC67">
        <v>6</v>
      </c>
      <c r="AF67">
        <v>3</v>
      </c>
      <c r="AI67">
        <v>0</v>
      </c>
      <c r="AL67">
        <v>6</v>
      </c>
      <c r="AO67">
        <v>-5</v>
      </c>
      <c r="AR67">
        <v>9</v>
      </c>
      <c r="AU67">
        <v>9</v>
      </c>
      <c r="AX67">
        <v>4</v>
      </c>
      <c r="BA67">
        <v>-7</v>
      </c>
      <c r="BE67">
        <v>3</v>
      </c>
      <c r="BH67">
        <v>3</v>
      </c>
      <c r="BK67">
        <v>2</v>
      </c>
      <c r="BN67">
        <v>-8</v>
      </c>
      <c r="BQ67">
        <v>-2</v>
      </c>
      <c r="BT67">
        <v>6</v>
      </c>
      <c r="BW67">
        <v>-2</v>
      </c>
      <c r="BZ67">
        <v>5</v>
      </c>
      <c r="CF67">
        <v>7</v>
      </c>
      <c r="CI67">
        <v>11</v>
      </c>
      <c r="CO67">
        <v>10</v>
      </c>
      <c r="CR67">
        <v>6</v>
      </c>
      <c r="CU67">
        <v>4</v>
      </c>
      <c r="DA67">
        <v>5</v>
      </c>
      <c r="DD67">
        <v>3</v>
      </c>
      <c r="DG67">
        <v>2</v>
      </c>
      <c r="DJ67">
        <v>6</v>
      </c>
      <c r="DM67">
        <v>5</v>
      </c>
      <c r="DP67">
        <v>5</v>
      </c>
      <c r="DS67">
        <v>-2</v>
      </c>
    </row>
    <row r="68" spans="2:123" x14ac:dyDescent="0.2">
      <c r="B68">
        <v>3</v>
      </c>
      <c r="E68">
        <v>3</v>
      </c>
      <c r="H68">
        <v>-7</v>
      </c>
      <c r="K68">
        <v>-4</v>
      </c>
      <c r="N68">
        <v>4</v>
      </c>
      <c r="Q68">
        <v>3</v>
      </c>
      <c r="T68">
        <v>2</v>
      </c>
      <c r="W68">
        <v>1</v>
      </c>
      <c r="Z68">
        <v>2</v>
      </c>
      <c r="AC68">
        <v>9</v>
      </c>
      <c r="AF68">
        <v>3</v>
      </c>
      <c r="AI68">
        <v>-1</v>
      </c>
      <c r="AL68">
        <v>4</v>
      </c>
      <c r="AO68">
        <v>-3</v>
      </c>
      <c r="AR68">
        <v>6</v>
      </c>
      <c r="AU68">
        <v>7</v>
      </c>
      <c r="AX68">
        <v>4</v>
      </c>
      <c r="BA68">
        <v>-8</v>
      </c>
      <c r="BE68">
        <v>2</v>
      </c>
      <c r="BH68">
        <v>3</v>
      </c>
      <c r="BK68">
        <v>1</v>
      </c>
      <c r="BN68">
        <v>-7</v>
      </c>
      <c r="BQ68">
        <v>-3</v>
      </c>
      <c r="BT68">
        <v>5</v>
      </c>
      <c r="BW68">
        <v>-4</v>
      </c>
      <c r="BZ68">
        <v>4</v>
      </c>
      <c r="CF68">
        <v>8</v>
      </c>
      <c r="CI68">
        <v>10</v>
      </c>
      <c r="CO68">
        <v>10</v>
      </c>
      <c r="CR68">
        <v>5</v>
      </c>
      <c r="CU68">
        <v>3</v>
      </c>
      <c r="DA68">
        <v>4</v>
      </c>
      <c r="DD68">
        <v>4</v>
      </c>
      <c r="DG68">
        <v>1</v>
      </c>
      <c r="DJ68">
        <v>5</v>
      </c>
      <c r="DM68">
        <v>4</v>
      </c>
      <c r="DP68">
        <v>6</v>
      </c>
      <c r="DS68">
        <v>-2</v>
      </c>
    </row>
    <row r="69" spans="2:123" x14ac:dyDescent="0.2">
      <c r="B69">
        <v>1</v>
      </c>
      <c r="E69">
        <v>3</v>
      </c>
      <c r="H69">
        <v>-5</v>
      </c>
      <c r="K69">
        <v>-5</v>
      </c>
      <c r="N69">
        <v>8</v>
      </c>
      <c r="Q69">
        <v>2</v>
      </c>
      <c r="T69">
        <v>3</v>
      </c>
      <c r="W69">
        <v>1</v>
      </c>
      <c r="Z69">
        <v>2</v>
      </c>
      <c r="AC69">
        <v>8</v>
      </c>
      <c r="AF69">
        <v>3</v>
      </c>
      <c r="AI69">
        <v>-1</v>
      </c>
      <c r="AL69">
        <v>4</v>
      </c>
      <c r="AO69">
        <v>-2</v>
      </c>
      <c r="AR69">
        <v>5</v>
      </c>
      <c r="AU69">
        <v>9</v>
      </c>
      <c r="AX69">
        <v>4</v>
      </c>
      <c r="BA69">
        <v>-9</v>
      </c>
      <c r="BE69">
        <v>2</v>
      </c>
      <c r="BH69">
        <v>3</v>
      </c>
      <c r="BK69">
        <v>1</v>
      </c>
      <c r="BN69">
        <v>-6</v>
      </c>
      <c r="BQ69">
        <v>-3</v>
      </c>
      <c r="BT69">
        <v>5</v>
      </c>
      <c r="BW69">
        <v>-2</v>
      </c>
      <c r="BZ69">
        <v>3</v>
      </c>
      <c r="CF69">
        <v>8</v>
      </c>
      <c r="CI69">
        <v>4</v>
      </c>
      <c r="CO69">
        <v>9</v>
      </c>
      <c r="CR69">
        <v>4</v>
      </c>
      <c r="CU69">
        <v>5</v>
      </c>
      <c r="DA69">
        <v>3</v>
      </c>
      <c r="DD69">
        <v>2</v>
      </c>
      <c r="DG69">
        <v>1</v>
      </c>
      <c r="DJ69">
        <v>5</v>
      </c>
      <c r="DM69">
        <v>3</v>
      </c>
      <c r="DP69">
        <v>7</v>
      </c>
      <c r="DS69">
        <v>-1</v>
      </c>
    </row>
    <row r="70" spans="2:123" x14ac:dyDescent="0.2">
      <c r="B70">
        <v>1</v>
      </c>
      <c r="E70">
        <v>2</v>
      </c>
      <c r="H70">
        <v>-4</v>
      </c>
      <c r="K70">
        <v>-4</v>
      </c>
      <c r="N70">
        <v>7</v>
      </c>
      <c r="Q70">
        <v>4</v>
      </c>
      <c r="T70">
        <v>4</v>
      </c>
      <c r="W70">
        <v>7</v>
      </c>
      <c r="Z70">
        <v>2</v>
      </c>
      <c r="AC70">
        <v>6</v>
      </c>
      <c r="AF70">
        <v>3</v>
      </c>
      <c r="AI70">
        <v>-1</v>
      </c>
      <c r="AL70">
        <v>1</v>
      </c>
      <c r="AO70">
        <v>-9</v>
      </c>
      <c r="AR70">
        <v>5</v>
      </c>
      <c r="AU70">
        <v>9</v>
      </c>
      <c r="AX70">
        <v>4</v>
      </c>
      <c r="BA70">
        <v>-9</v>
      </c>
      <c r="BE70">
        <v>1</v>
      </c>
      <c r="BH70">
        <v>2</v>
      </c>
      <c r="BK70">
        <v>4</v>
      </c>
      <c r="BN70">
        <v>-5</v>
      </c>
      <c r="BQ70">
        <v>-5</v>
      </c>
      <c r="BT70">
        <v>5</v>
      </c>
      <c r="BW70">
        <v>-3</v>
      </c>
      <c r="BZ70">
        <v>4</v>
      </c>
      <c r="CF70">
        <v>5</v>
      </c>
      <c r="CI70">
        <v>3</v>
      </c>
      <c r="CO70">
        <v>9</v>
      </c>
      <c r="CR70">
        <v>3</v>
      </c>
      <c r="CU70">
        <v>2</v>
      </c>
      <c r="DA70">
        <v>2</v>
      </c>
      <c r="DD70">
        <v>5</v>
      </c>
      <c r="DG70">
        <v>1</v>
      </c>
      <c r="DJ70">
        <v>7</v>
      </c>
      <c r="DM70">
        <v>2</v>
      </c>
      <c r="DP70">
        <v>10</v>
      </c>
      <c r="DS70">
        <v>-1</v>
      </c>
    </row>
    <row r="71" spans="2:123" x14ac:dyDescent="0.2">
      <c r="B71">
        <v>1</v>
      </c>
      <c r="E71">
        <v>2</v>
      </c>
      <c r="H71">
        <v>-6</v>
      </c>
      <c r="K71">
        <v>-2</v>
      </c>
      <c r="N71">
        <v>6</v>
      </c>
      <c r="Q71">
        <v>6</v>
      </c>
      <c r="T71">
        <v>4</v>
      </c>
      <c r="W71">
        <v>5</v>
      </c>
      <c r="Z71">
        <v>3</v>
      </c>
      <c r="AC71">
        <v>7</v>
      </c>
      <c r="AF71">
        <v>3</v>
      </c>
      <c r="AI71">
        <v>0</v>
      </c>
      <c r="AL71">
        <v>1</v>
      </c>
      <c r="AO71">
        <v>-2</v>
      </c>
      <c r="AR71">
        <v>5</v>
      </c>
      <c r="AU71">
        <v>10</v>
      </c>
      <c r="AX71">
        <v>4</v>
      </c>
      <c r="BA71">
        <v>-4</v>
      </c>
      <c r="BE71">
        <v>1</v>
      </c>
      <c r="BH71">
        <v>3</v>
      </c>
      <c r="BK71">
        <v>2</v>
      </c>
      <c r="BN71">
        <v>-3</v>
      </c>
      <c r="BQ71">
        <v>-5</v>
      </c>
      <c r="BT71">
        <v>5</v>
      </c>
      <c r="BW71">
        <v>-3</v>
      </c>
      <c r="BZ71">
        <v>3</v>
      </c>
      <c r="CF71">
        <v>12</v>
      </c>
      <c r="CI71">
        <v>5</v>
      </c>
      <c r="CO71">
        <v>9</v>
      </c>
      <c r="CR71">
        <v>4</v>
      </c>
      <c r="CU71">
        <v>3</v>
      </c>
      <c r="DA71">
        <v>2</v>
      </c>
      <c r="DD71">
        <v>4</v>
      </c>
      <c r="DG71">
        <v>2</v>
      </c>
      <c r="DJ71">
        <v>9</v>
      </c>
      <c r="DM71">
        <v>2</v>
      </c>
      <c r="DP71">
        <v>7</v>
      </c>
      <c r="DS71">
        <v>-1</v>
      </c>
    </row>
    <row r="72" spans="2:123" x14ac:dyDescent="0.2">
      <c r="B72">
        <v>1</v>
      </c>
      <c r="E72">
        <v>2</v>
      </c>
      <c r="H72">
        <v>-5</v>
      </c>
      <c r="K72">
        <v>-3</v>
      </c>
      <c r="N72">
        <v>10</v>
      </c>
      <c r="Q72">
        <v>7</v>
      </c>
      <c r="T72">
        <v>3</v>
      </c>
      <c r="W72">
        <v>1</v>
      </c>
      <c r="Z72">
        <v>5</v>
      </c>
      <c r="AC72">
        <v>6</v>
      </c>
      <c r="AF72">
        <v>3</v>
      </c>
      <c r="AI72">
        <v>0</v>
      </c>
      <c r="AL72">
        <v>1</v>
      </c>
      <c r="AO72">
        <v>-2</v>
      </c>
      <c r="AR72">
        <v>6</v>
      </c>
      <c r="AU72">
        <v>10</v>
      </c>
      <c r="AX72">
        <v>3</v>
      </c>
      <c r="BA72">
        <v>-3</v>
      </c>
      <c r="BE72">
        <v>1</v>
      </c>
      <c r="BH72">
        <v>3</v>
      </c>
      <c r="BK72">
        <v>1</v>
      </c>
      <c r="BN72">
        <v>-1</v>
      </c>
      <c r="BQ72">
        <v>-5</v>
      </c>
      <c r="BT72">
        <v>7</v>
      </c>
      <c r="BW72">
        <v>-4</v>
      </c>
      <c r="BZ72">
        <v>2</v>
      </c>
      <c r="CF72">
        <v>8</v>
      </c>
      <c r="CI72">
        <v>5</v>
      </c>
      <c r="CO72">
        <v>11</v>
      </c>
      <c r="CR72">
        <v>5</v>
      </c>
      <c r="CU72">
        <v>4</v>
      </c>
      <c r="DA72">
        <v>2</v>
      </c>
      <c r="DD72">
        <v>1</v>
      </c>
      <c r="DG72">
        <v>3</v>
      </c>
      <c r="DJ72">
        <v>8</v>
      </c>
      <c r="DM72">
        <v>5</v>
      </c>
      <c r="DP72">
        <v>5</v>
      </c>
      <c r="DS72">
        <v>-3</v>
      </c>
    </row>
    <row r="73" spans="2:123" x14ac:dyDescent="0.2">
      <c r="B73">
        <v>1</v>
      </c>
      <c r="E73">
        <v>2</v>
      </c>
      <c r="H73">
        <v>-6</v>
      </c>
      <c r="K73">
        <v>-4</v>
      </c>
      <c r="N73">
        <v>8</v>
      </c>
      <c r="Q73">
        <v>5</v>
      </c>
      <c r="T73">
        <v>2</v>
      </c>
      <c r="W73">
        <v>7</v>
      </c>
      <c r="Z73">
        <v>5</v>
      </c>
      <c r="AC73">
        <v>5</v>
      </c>
      <c r="AF73">
        <v>5</v>
      </c>
      <c r="AI73">
        <v>1</v>
      </c>
      <c r="AL73">
        <v>4</v>
      </c>
      <c r="AO73">
        <v>-3</v>
      </c>
      <c r="AR73">
        <v>7</v>
      </c>
      <c r="AU73">
        <v>9</v>
      </c>
      <c r="AX73">
        <v>5</v>
      </c>
      <c r="BA73">
        <v>-6</v>
      </c>
      <c r="BE73">
        <v>2</v>
      </c>
      <c r="BH73">
        <v>3</v>
      </c>
      <c r="BK73">
        <v>4</v>
      </c>
      <c r="BN73">
        <v>-1</v>
      </c>
      <c r="BQ73">
        <v>-5</v>
      </c>
      <c r="BT73">
        <v>8</v>
      </c>
      <c r="BW73">
        <v>-4</v>
      </c>
      <c r="BZ73">
        <v>2</v>
      </c>
      <c r="CF73">
        <v>5</v>
      </c>
      <c r="CI73">
        <v>4</v>
      </c>
      <c r="CO73">
        <v>7</v>
      </c>
      <c r="CR73">
        <v>7</v>
      </c>
      <c r="CU73">
        <v>3</v>
      </c>
      <c r="DA73">
        <v>1</v>
      </c>
      <c r="DD73">
        <v>-6</v>
      </c>
      <c r="DG73">
        <v>2</v>
      </c>
      <c r="DJ73">
        <v>6</v>
      </c>
      <c r="DM73">
        <v>6</v>
      </c>
      <c r="DP73">
        <v>5</v>
      </c>
      <c r="DS73">
        <v>-4</v>
      </c>
    </row>
    <row r="74" spans="2:123" x14ac:dyDescent="0.2">
      <c r="B74">
        <v>2</v>
      </c>
      <c r="E74">
        <v>2</v>
      </c>
      <c r="H74">
        <v>-6</v>
      </c>
      <c r="K74">
        <v>-5</v>
      </c>
      <c r="N74">
        <v>6</v>
      </c>
      <c r="Q74">
        <v>2</v>
      </c>
      <c r="T74">
        <v>-2</v>
      </c>
      <c r="W74">
        <v>8</v>
      </c>
      <c r="Z74">
        <v>4</v>
      </c>
      <c r="AC74">
        <v>6</v>
      </c>
      <c r="AF74">
        <v>4</v>
      </c>
      <c r="AI74">
        <v>0</v>
      </c>
      <c r="AL74">
        <v>6</v>
      </c>
      <c r="AO74">
        <v>-2</v>
      </c>
      <c r="AR74">
        <v>5</v>
      </c>
      <c r="AU74">
        <v>5</v>
      </c>
      <c r="AX74">
        <v>5</v>
      </c>
      <c r="BA74">
        <v>-2</v>
      </c>
      <c r="BE74">
        <v>2</v>
      </c>
      <c r="BH74">
        <v>3</v>
      </c>
      <c r="BK74">
        <v>2</v>
      </c>
      <c r="BN74">
        <v>-1</v>
      </c>
      <c r="BQ74">
        <v>-5</v>
      </c>
      <c r="BT74">
        <v>8</v>
      </c>
      <c r="BW74">
        <v>3</v>
      </c>
      <c r="BZ74">
        <v>5</v>
      </c>
      <c r="CF74">
        <v>10</v>
      </c>
      <c r="CI74">
        <v>4</v>
      </c>
      <c r="CO74">
        <v>4</v>
      </c>
      <c r="CR74">
        <v>9</v>
      </c>
      <c r="CU74">
        <v>3</v>
      </c>
      <c r="DA74">
        <v>2</v>
      </c>
      <c r="DD74">
        <v>-1</v>
      </c>
      <c r="DG74">
        <v>1</v>
      </c>
      <c r="DJ74">
        <v>4</v>
      </c>
      <c r="DM74">
        <v>6</v>
      </c>
      <c r="DP74">
        <v>5</v>
      </c>
      <c r="DS74">
        <v>-3</v>
      </c>
    </row>
    <row r="75" spans="2:123" x14ac:dyDescent="0.2">
      <c r="B75">
        <v>2</v>
      </c>
      <c r="E75">
        <v>8</v>
      </c>
      <c r="H75">
        <v>-5</v>
      </c>
      <c r="K75">
        <v>-3</v>
      </c>
      <c r="N75">
        <v>7</v>
      </c>
      <c r="Q75">
        <v>4</v>
      </c>
      <c r="T75">
        <v>-2</v>
      </c>
      <c r="W75">
        <v>7</v>
      </c>
      <c r="Z75">
        <v>2</v>
      </c>
      <c r="AC75">
        <v>9</v>
      </c>
      <c r="AF75">
        <v>3</v>
      </c>
      <c r="AI75">
        <v>-3</v>
      </c>
      <c r="AL75">
        <v>7</v>
      </c>
      <c r="AO75">
        <v>-2</v>
      </c>
      <c r="AR75">
        <v>6</v>
      </c>
      <c r="AU75">
        <v>8</v>
      </c>
      <c r="AX75">
        <v>3</v>
      </c>
      <c r="BA75">
        <v>-2</v>
      </c>
      <c r="BE75">
        <v>-4</v>
      </c>
      <c r="BH75">
        <v>3</v>
      </c>
      <c r="BK75">
        <v>1</v>
      </c>
      <c r="BN75">
        <v>-1</v>
      </c>
      <c r="BQ75">
        <v>-8</v>
      </c>
      <c r="BT75">
        <v>7</v>
      </c>
      <c r="BW75">
        <v>-1</v>
      </c>
      <c r="BZ75">
        <v>1</v>
      </c>
      <c r="CF75">
        <v>8</v>
      </c>
      <c r="CI75">
        <v>5</v>
      </c>
      <c r="CO75">
        <v>7</v>
      </c>
      <c r="CR75">
        <v>6</v>
      </c>
      <c r="CU75">
        <v>2</v>
      </c>
      <c r="DA75">
        <v>2</v>
      </c>
      <c r="DD75">
        <v>4</v>
      </c>
      <c r="DG75">
        <v>1</v>
      </c>
      <c r="DJ75">
        <v>4</v>
      </c>
      <c r="DM75">
        <v>5</v>
      </c>
      <c r="DP75">
        <v>5</v>
      </c>
      <c r="DS75">
        <v>-2</v>
      </c>
    </row>
    <row r="76" spans="2:123" x14ac:dyDescent="0.2">
      <c r="B76">
        <v>2</v>
      </c>
      <c r="E76">
        <v>4</v>
      </c>
      <c r="H76">
        <v>-5</v>
      </c>
      <c r="K76">
        <v>-4</v>
      </c>
      <c r="N76">
        <v>6</v>
      </c>
      <c r="Q76">
        <v>3</v>
      </c>
      <c r="T76">
        <v>-1</v>
      </c>
      <c r="W76">
        <v>6</v>
      </c>
      <c r="Z76">
        <v>4</v>
      </c>
      <c r="AC76">
        <v>12</v>
      </c>
      <c r="AF76">
        <v>3</v>
      </c>
      <c r="AI76">
        <v>-1</v>
      </c>
      <c r="AL76">
        <v>6</v>
      </c>
      <c r="AO76">
        <v>-2</v>
      </c>
      <c r="AR76">
        <v>7</v>
      </c>
      <c r="AU76">
        <v>8</v>
      </c>
      <c r="AX76">
        <v>5</v>
      </c>
      <c r="BA76">
        <v>-3</v>
      </c>
      <c r="BE76">
        <v>1</v>
      </c>
      <c r="BH76">
        <v>1</v>
      </c>
      <c r="BK76">
        <v>3</v>
      </c>
      <c r="BN76">
        <v>-1</v>
      </c>
      <c r="BQ76">
        <v>-3</v>
      </c>
      <c r="BT76">
        <v>7</v>
      </c>
      <c r="BW76">
        <v>-1</v>
      </c>
      <c r="BZ76">
        <v>-1</v>
      </c>
      <c r="CF76">
        <v>5</v>
      </c>
      <c r="CI76">
        <v>5</v>
      </c>
      <c r="CO76">
        <v>5</v>
      </c>
      <c r="CR76">
        <v>4</v>
      </c>
      <c r="CU76">
        <v>2</v>
      </c>
      <c r="DA76">
        <v>3</v>
      </c>
      <c r="DD76">
        <v>3</v>
      </c>
      <c r="DG76">
        <v>2</v>
      </c>
      <c r="DJ76">
        <v>5</v>
      </c>
      <c r="DM76">
        <v>4</v>
      </c>
      <c r="DP76">
        <v>4</v>
      </c>
      <c r="DS76">
        <v>-2</v>
      </c>
    </row>
    <row r="77" spans="2:123" x14ac:dyDescent="0.2">
      <c r="B77">
        <v>1</v>
      </c>
      <c r="E77">
        <v>6</v>
      </c>
      <c r="H77">
        <v>-5</v>
      </c>
      <c r="K77">
        <v>-5</v>
      </c>
      <c r="N77">
        <v>5</v>
      </c>
      <c r="Q77">
        <v>2</v>
      </c>
      <c r="T77">
        <v>-11</v>
      </c>
      <c r="W77">
        <v>9</v>
      </c>
      <c r="Z77">
        <v>3</v>
      </c>
      <c r="AC77">
        <v>7</v>
      </c>
      <c r="AF77">
        <v>3</v>
      </c>
      <c r="AI77">
        <v>-1</v>
      </c>
      <c r="AL77">
        <v>1</v>
      </c>
      <c r="AO77">
        <v>-2</v>
      </c>
      <c r="AR77">
        <v>8</v>
      </c>
      <c r="AU77">
        <v>9</v>
      </c>
      <c r="AX77">
        <v>5</v>
      </c>
      <c r="BA77">
        <v>-4</v>
      </c>
      <c r="BE77">
        <v>1</v>
      </c>
      <c r="BH77">
        <v>4</v>
      </c>
      <c r="BK77">
        <v>4</v>
      </c>
      <c r="BN77">
        <v>-2</v>
      </c>
      <c r="BQ77">
        <v>-5</v>
      </c>
      <c r="BT77">
        <v>5</v>
      </c>
      <c r="BW77">
        <v>-4</v>
      </c>
      <c r="BZ77">
        <v>-2</v>
      </c>
      <c r="CF77">
        <v>8</v>
      </c>
      <c r="CI77">
        <v>3</v>
      </c>
      <c r="CO77">
        <v>4</v>
      </c>
      <c r="CR77">
        <v>4</v>
      </c>
      <c r="CU77">
        <v>2</v>
      </c>
      <c r="DA77">
        <v>2</v>
      </c>
      <c r="DD77">
        <v>-2</v>
      </c>
      <c r="DG77">
        <v>2</v>
      </c>
      <c r="DJ77">
        <v>3</v>
      </c>
      <c r="DM77">
        <v>3</v>
      </c>
      <c r="DP77">
        <v>5</v>
      </c>
      <c r="DS77">
        <v>2</v>
      </c>
    </row>
    <row r="78" spans="2:123" x14ac:dyDescent="0.2">
      <c r="B78">
        <v>2</v>
      </c>
      <c r="E78">
        <v>4</v>
      </c>
      <c r="H78">
        <v>-2</v>
      </c>
      <c r="K78">
        <v>-6</v>
      </c>
      <c r="N78">
        <v>8</v>
      </c>
      <c r="Q78">
        <v>2</v>
      </c>
      <c r="T78">
        <v>-4</v>
      </c>
      <c r="W78">
        <v>8</v>
      </c>
      <c r="Z78">
        <v>3</v>
      </c>
      <c r="AC78">
        <v>5</v>
      </c>
      <c r="AF78">
        <v>4</v>
      </c>
      <c r="AI78">
        <v>-1</v>
      </c>
      <c r="AL78">
        <v>4</v>
      </c>
      <c r="AO78">
        <v>-2</v>
      </c>
      <c r="AR78">
        <v>10</v>
      </c>
      <c r="AU78">
        <v>9</v>
      </c>
      <c r="AX78">
        <v>3</v>
      </c>
      <c r="BA78">
        <v>-4</v>
      </c>
      <c r="BE78">
        <v>-2</v>
      </c>
      <c r="BH78">
        <v>3</v>
      </c>
      <c r="BK78">
        <v>4</v>
      </c>
      <c r="BN78">
        <v>-2</v>
      </c>
      <c r="BQ78">
        <v>-8</v>
      </c>
      <c r="BT78">
        <v>8</v>
      </c>
      <c r="BW78">
        <v>-2</v>
      </c>
      <c r="BZ78">
        <v>-1</v>
      </c>
      <c r="CF78">
        <v>16</v>
      </c>
      <c r="CI78">
        <v>3</v>
      </c>
      <c r="CO78">
        <v>7</v>
      </c>
      <c r="CR78">
        <v>4</v>
      </c>
      <c r="CU78">
        <v>2</v>
      </c>
      <c r="DA78">
        <v>2</v>
      </c>
      <c r="DD78">
        <v>-2</v>
      </c>
      <c r="DG78">
        <v>4</v>
      </c>
      <c r="DJ78">
        <v>4</v>
      </c>
      <c r="DM78">
        <v>2</v>
      </c>
      <c r="DP78">
        <v>9</v>
      </c>
      <c r="DS78">
        <v>3</v>
      </c>
    </row>
    <row r="79" spans="2:123" x14ac:dyDescent="0.2">
      <c r="B79">
        <v>2</v>
      </c>
      <c r="E79">
        <v>4</v>
      </c>
      <c r="H79">
        <v>-1</v>
      </c>
      <c r="K79">
        <v>-2</v>
      </c>
      <c r="N79">
        <v>7</v>
      </c>
      <c r="Q79">
        <v>-1</v>
      </c>
      <c r="T79">
        <v>-6</v>
      </c>
      <c r="W79">
        <v>6</v>
      </c>
      <c r="Z79">
        <v>2</v>
      </c>
      <c r="AC79">
        <v>7</v>
      </c>
      <c r="AF79">
        <v>3</v>
      </c>
      <c r="AI79">
        <v>-2</v>
      </c>
      <c r="AL79">
        <v>4</v>
      </c>
      <c r="AO79">
        <v>-2</v>
      </c>
      <c r="AR79">
        <v>11</v>
      </c>
      <c r="AU79">
        <v>2</v>
      </c>
      <c r="AX79">
        <v>4</v>
      </c>
      <c r="BA79">
        <v>-1</v>
      </c>
      <c r="BE79">
        <v>-2</v>
      </c>
      <c r="BH79">
        <v>2</v>
      </c>
      <c r="BK79">
        <v>2</v>
      </c>
      <c r="BN79">
        <v>-3</v>
      </c>
      <c r="BQ79">
        <v>-6</v>
      </c>
      <c r="BT79">
        <v>5</v>
      </c>
      <c r="BW79">
        <v>-3</v>
      </c>
      <c r="BZ79">
        <v>-1</v>
      </c>
      <c r="CF79">
        <v>11</v>
      </c>
      <c r="CI79">
        <v>2</v>
      </c>
      <c r="CO79">
        <v>9</v>
      </c>
      <c r="CR79">
        <v>4</v>
      </c>
      <c r="CU79">
        <v>4</v>
      </c>
      <c r="DA79">
        <v>-1</v>
      </c>
      <c r="DD79">
        <v>-5</v>
      </c>
      <c r="DG79">
        <v>5</v>
      </c>
      <c r="DJ79">
        <v>5</v>
      </c>
      <c r="DM79">
        <v>3</v>
      </c>
      <c r="DP79">
        <v>7</v>
      </c>
      <c r="DS79">
        <v>-1</v>
      </c>
    </row>
    <row r="80" spans="2:123" x14ac:dyDescent="0.2">
      <c r="B80">
        <v>4</v>
      </c>
      <c r="E80">
        <v>4</v>
      </c>
      <c r="H80">
        <v>-6</v>
      </c>
      <c r="K80">
        <v>-1</v>
      </c>
      <c r="N80">
        <v>5</v>
      </c>
      <c r="Q80">
        <v>2</v>
      </c>
      <c r="T80">
        <v>-11</v>
      </c>
      <c r="W80">
        <v>8</v>
      </c>
      <c r="Z80">
        <v>2</v>
      </c>
      <c r="AC80">
        <v>6</v>
      </c>
      <c r="AF80">
        <v>4</v>
      </c>
      <c r="AI80">
        <v>-3</v>
      </c>
      <c r="AL80">
        <v>3</v>
      </c>
      <c r="AO80">
        <v>-2</v>
      </c>
      <c r="AR80">
        <v>9</v>
      </c>
      <c r="AU80">
        <v>7</v>
      </c>
      <c r="AX80">
        <v>7</v>
      </c>
      <c r="BA80">
        <v>-2</v>
      </c>
      <c r="BE80">
        <v>-3</v>
      </c>
      <c r="BH80">
        <v>2</v>
      </c>
      <c r="BK80">
        <v>1</v>
      </c>
      <c r="BN80">
        <v>-4</v>
      </c>
      <c r="BQ80">
        <v>-7</v>
      </c>
      <c r="BT80">
        <v>5</v>
      </c>
      <c r="BW80">
        <v>-4</v>
      </c>
      <c r="BZ80">
        <v>-2</v>
      </c>
      <c r="CF80">
        <v>10</v>
      </c>
      <c r="CI80">
        <v>-3</v>
      </c>
      <c r="CO80">
        <v>9</v>
      </c>
      <c r="CR80">
        <v>3</v>
      </c>
      <c r="CU80">
        <v>5</v>
      </c>
      <c r="DA80">
        <v>6</v>
      </c>
      <c r="DD80">
        <v>-6</v>
      </c>
      <c r="DG80">
        <v>7</v>
      </c>
      <c r="DJ80">
        <v>5</v>
      </c>
      <c r="DM80">
        <v>6</v>
      </c>
      <c r="DP80">
        <v>3</v>
      </c>
      <c r="DS80">
        <v>-1</v>
      </c>
    </row>
    <row r="81" spans="2:123" x14ac:dyDescent="0.2">
      <c r="B81">
        <v>4</v>
      </c>
      <c r="E81">
        <v>5</v>
      </c>
      <c r="H81">
        <v>-1</v>
      </c>
      <c r="K81">
        <v>-1</v>
      </c>
      <c r="N81">
        <v>5</v>
      </c>
      <c r="Q81">
        <v>3</v>
      </c>
      <c r="T81">
        <v>-4</v>
      </c>
      <c r="W81">
        <v>7</v>
      </c>
      <c r="Z81">
        <v>4</v>
      </c>
      <c r="AC81">
        <v>9</v>
      </c>
      <c r="AF81">
        <v>3</v>
      </c>
      <c r="AI81">
        <v>-2</v>
      </c>
      <c r="AL81">
        <v>-3</v>
      </c>
      <c r="AO81">
        <v>-2</v>
      </c>
      <c r="AR81">
        <v>7</v>
      </c>
      <c r="AU81">
        <v>5</v>
      </c>
      <c r="AX81">
        <v>5</v>
      </c>
      <c r="BA81">
        <v>-1</v>
      </c>
      <c r="BE81">
        <v>-4</v>
      </c>
      <c r="BH81">
        <v>3</v>
      </c>
      <c r="BK81">
        <v>-2</v>
      </c>
      <c r="BN81">
        <v>-4</v>
      </c>
      <c r="BQ81">
        <v>-8</v>
      </c>
      <c r="BT81">
        <v>5</v>
      </c>
      <c r="BW81">
        <v>-3</v>
      </c>
      <c r="BZ81">
        <v>-2</v>
      </c>
      <c r="CF81">
        <v>3</v>
      </c>
      <c r="CI81">
        <v>2</v>
      </c>
      <c r="CO81">
        <v>8</v>
      </c>
      <c r="CR81">
        <v>5</v>
      </c>
      <c r="CU81">
        <v>2</v>
      </c>
      <c r="DA81">
        <v>14</v>
      </c>
      <c r="DD81">
        <v>-3</v>
      </c>
      <c r="DG81">
        <v>9</v>
      </c>
      <c r="DJ81">
        <v>2</v>
      </c>
      <c r="DM81">
        <v>8</v>
      </c>
      <c r="DP81">
        <v>5</v>
      </c>
      <c r="DS81">
        <v>-2</v>
      </c>
    </row>
    <row r="82" spans="2:123" x14ac:dyDescent="0.2">
      <c r="B82">
        <v>2</v>
      </c>
      <c r="E82">
        <v>6</v>
      </c>
      <c r="H82">
        <v>-2</v>
      </c>
      <c r="K82">
        <v>-3</v>
      </c>
      <c r="N82">
        <v>5</v>
      </c>
      <c r="Q82">
        <v>5</v>
      </c>
      <c r="T82">
        <v>-6</v>
      </c>
      <c r="W82">
        <v>7</v>
      </c>
      <c r="Z82">
        <v>3</v>
      </c>
      <c r="AC82">
        <v>9</v>
      </c>
      <c r="AF82">
        <v>0</v>
      </c>
      <c r="AI82">
        <v>-1</v>
      </c>
      <c r="AL82">
        <v>-1</v>
      </c>
      <c r="AO82">
        <v>-1</v>
      </c>
      <c r="AR82">
        <v>8</v>
      </c>
      <c r="AU82">
        <v>4</v>
      </c>
      <c r="AX82">
        <v>5</v>
      </c>
      <c r="BA82">
        <v>1</v>
      </c>
      <c r="BE82">
        <v>-4</v>
      </c>
      <c r="BH82">
        <v>2</v>
      </c>
      <c r="BK82">
        <v>-1</v>
      </c>
      <c r="BN82">
        <v>-4</v>
      </c>
      <c r="BQ82">
        <v>-8</v>
      </c>
      <c r="BT82">
        <v>5</v>
      </c>
      <c r="BW82">
        <v>-1</v>
      </c>
      <c r="BZ82">
        <v>-2</v>
      </c>
      <c r="CF82">
        <v>8</v>
      </c>
      <c r="CI82">
        <v>3</v>
      </c>
      <c r="CO82">
        <v>5</v>
      </c>
      <c r="CR82">
        <v>8</v>
      </c>
      <c r="CU82">
        <v>2</v>
      </c>
      <c r="DA82">
        <v>9</v>
      </c>
      <c r="DD82">
        <v>-2</v>
      </c>
      <c r="DG82">
        <v>6</v>
      </c>
      <c r="DJ82">
        <v>1</v>
      </c>
      <c r="DM82">
        <v>8</v>
      </c>
      <c r="DP82">
        <v>7</v>
      </c>
      <c r="DS82">
        <v>-2</v>
      </c>
    </row>
    <row r="83" spans="2:123" x14ac:dyDescent="0.2">
      <c r="B83">
        <v>2</v>
      </c>
      <c r="E83">
        <v>9</v>
      </c>
      <c r="H83">
        <v>-3</v>
      </c>
      <c r="K83">
        <v>-3</v>
      </c>
      <c r="N83">
        <v>4</v>
      </c>
      <c r="Q83">
        <v>4</v>
      </c>
      <c r="T83">
        <v>-9</v>
      </c>
      <c r="W83">
        <v>8</v>
      </c>
      <c r="Z83">
        <v>2</v>
      </c>
      <c r="AC83">
        <v>9</v>
      </c>
      <c r="AF83">
        <v>1</v>
      </c>
      <c r="AI83">
        <v>-2</v>
      </c>
      <c r="AL83">
        <v>3</v>
      </c>
      <c r="AO83">
        <v>-1</v>
      </c>
      <c r="AR83">
        <v>7</v>
      </c>
      <c r="AU83">
        <v>4</v>
      </c>
      <c r="AX83">
        <v>5</v>
      </c>
      <c r="BA83">
        <v>3</v>
      </c>
      <c r="BE83">
        <v>-1</v>
      </c>
      <c r="BH83">
        <v>2</v>
      </c>
      <c r="BK83">
        <v>1</v>
      </c>
      <c r="BN83">
        <v>-5</v>
      </c>
      <c r="BQ83">
        <v>-5</v>
      </c>
      <c r="BT83">
        <v>5</v>
      </c>
      <c r="BW83">
        <v>-1</v>
      </c>
      <c r="BZ83">
        <v>-1</v>
      </c>
      <c r="CF83">
        <v>5</v>
      </c>
      <c r="CI83">
        <v>-1</v>
      </c>
      <c r="CO83">
        <v>8</v>
      </c>
      <c r="CR83">
        <v>5</v>
      </c>
      <c r="CU83">
        <v>1</v>
      </c>
      <c r="DA83">
        <v>3</v>
      </c>
      <c r="DD83">
        <v>1</v>
      </c>
      <c r="DG83">
        <v>6</v>
      </c>
      <c r="DJ83">
        <v>1</v>
      </c>
      <c r="DM83">
        <v>5</v>
      </c>
      <c r="DP83">
        <v>5</v>
      </c>
      <c r="DS83">
        <v>2</v>
      </c>
    </row>
    <row r="84" spans="2:123" x14ac:dyDescent="0.2">
      <c r="B84">
        <v>2</v>
      </c>
      <c r="E84">
        <v>2</v>
      </c>
      <c r="H84">
        <v>-5</v>
      </c>
      <c r="K84">
        <v>-2</v>
      </c>
      <c r="N84">
        <v>11</v>
      </c>
      <c r="Q84">
        <v>-1</v>
      </c>
      <c r="T84">
        <v>-11</v>
      </c>
      <c r="W84">
        <v>10</v>
      </c>
      <c r="Z84">
        <v>3</v>
      </c>
      <c r="AC84">
        <v>8</v>
      </c>
      <c r="AF84">
        <v>0</v>
      </c>
      <c r="AI84">
        <v>-2</v>
      </c>
      <c r="AL84">
        <v>4</v>
      </c>
      <c r="AO84">
        <v>-1</v>
      </c>
      <c r="AR84">
        <v>6</v>
      </c>
      <c r="AU84">
        <v>3</v>
      </c>
      <c r="AX84">
        <v>5</v>
      </c>
      <c r="BA84">
        <v>3</v>
      </c>
      <c r="BE84" s="2">
        <v>1</v>
      </c>
      <c r="BH84">
        <v>1</v>
      </c>
      <c r="BK84">
        <v>2</v>
      </c>
      <c r="BN84">
        <v>-5</v>
      </c>
      <c r="BQ84">
        <v>-5</v>
      </c>
      <c r="BT84">
        <v>5</v>
      </c>
      <c r="BW84">
        <v>-1</v>
      </c>
      <c r="BZ84">
        <v>-1</v>
      </c>
      <c r="CF84">
        <v>2</v>
      </c>
      <c r="CI84">
        <v>-3</v>
      </c>
      <c r="CO84">
        <v>7</v>
      </c>
      <c r="CR84">
        <v>5</v>
      </c>
      <c r="CU84">
        <v>1</v>
      </c>
      <c r="DA84">
        <v>2</v>
      </c>
      <c r="DD84">
        <v>-2</v>
      </c>
      <c r="DG84">
        <v>6</v>
      </c>
      <c r="DJ84">
        <v>2</v>
      </c>
      <c r="DM84">
        <v>5</v>
      </c>
      <c r="DP84">
        <v>3</v>
      </c>
      <c r="DS84">
        <v>2</v>
      </c>
    </row>
    <row r="85" spans="2:123" x14ac:dyDescent="0.2">
      <c r="B85">
        <v>2</v>
      </c>
      <c r="E85">
        <v>7</v>
      </c>
      <c r="H85">
        <v>-6</v>
      </c>
      <c r="K85">
        <v>-1</v>
      </c>
      <c r="N85">
        <v>5</v>
      </c>
      <c r="Q85">
        <v>-2</v>
      </c>
      <c r="T85">
        <v>-5</v>
      </c>
      <c r="W85">
        <v>9</v>
      </c>
      <c r="Z85">
        <v>3</v>
      </c>
      <c r="AC85">
        <v>7</v>
      </c>
      <c r="AF85">
        <v>-1</v>
      </c>
      <c r="AI85">
        <v>-2</v>
      </c>
      <c r="AL85">
        <v>4</v>
      </c>
      <c r="AO85">
        <v>1</v>
      </c>
      <c r="AR85">
        <v>6</v>
      </c>
      <c r="AU85">
        <v>3</v>
      </c>
      <c r="AX85">
        <v>5</v>
      </c>
      <c r="BA85">
        <v>1</v>
      </c>
      <c r="BE85">
        <v>-2</v>
      </c>
      <c r="BH85">
        <v>2</v>
      </c>
      <c r="BK85">
        <v>-2</v>
      </c>
      <c r="BN85">
        <v>-4</v>
      </c>
      <c r="BQ85">
        <v>-6</v>
      </c>
      <c r="BT85">
        <v>5</v>
      </c>
      <c r="BW85">
        <v>-2</v>
      </c>
      <c r="BZ85">
        <v>-1</v>
      </c>
      <c r="CF85">
        <v>6</v>
      </c>
      <c r="CI85">
        <v>-2</v>
      </c>
      <c r="CO85">
        <v>5</v>
      </c>
      <c r="CR85">
        <v>4</v>
      </c>
      <c r="CU85">
        <v>1</v>
      </c>
      <c r="DA85">
        <v>1</v>
      </c>
      <c r="DD85">
        <v>-3</v>
      </c>
      <c r="DG85">
        <v>6</v>
      </c>
      <c r="DJ85">
        <v>1</v>
      </c>
      <c r="DM85">
        <v>4</v>
      </c>
      <c r="DP85">
        <v>2</v>
      </c>
      <c r="DS85">
        <v>2</v>
      </c>
    </row>
    <row r="86" spans="2:123" x14ac:dyDescent="0.2">
      <c r="B86">
        <v>2</v>
      </c>
      <c r="E86">
        <v>3</v>
      </c>
      <c r="H86">
        <v>-2</v>
      </c>
      <c r="K86">
        <v>-2</v>
      </c>
      <c r="N86">
        <v>4</v>
      </c>
      <c r="Q86">
        <v>-1</v>
      </c>
      <c r="T86">
        <v>-5</v>
      </c>
      <c r="W86">
        <v>8</v>
      </c>
      <c r="Z86">
        <v>2</v>
      </c>
      <c r="AC86">
        <v>9</v>
      </c>
      <c r="AF86">
        <v>-1</v>
      </c>
      <c r="AI86">
        <v>-2</v>
      </c>
      <c r="AL86">
        <v>-3</v>
      </c>
      <c r="AO86">
        <v>1</v>
      </c>
      <c r="AR86">
        <v>7</v>
      </c>
      <c r="AU86">
        <v>2</v>
      </c>
      <c r="AX86">
        <v>5</v>
      </c>
      <c r="BA86">
        <v>4</v>
      </c>
      <c r="BE86">
        <v>-1</v>
      </c>
      <c r="BH86">
        <v>2</v>
      </c>
      <c r="BK86">
        <v>-1</v>
      </c>
      <c r="BN86">
        <v>-4</v>
      </c>
      <c r="BQ86">
        <v>-5</v>
      </c>
      <c r="BT86">
        <v>4</v>
      </c>
      <c r="BW86">
        <v>-1</v>
      </c>
      <c r="BZ86">
        <v>-2</v>
      </c>
      <c r="CF86">
        <v>13</v>
      </c>
      <c r="CI86">
        <v>-3</v>
      </c>
      <c r="CO86">
        <v>13</v>
      </c>
      <c r="CR86">
        <v>3</v>
      </c>
      <c r="CU86">
        <v>3</v>
      </c>
      <c r="DA86">
        <v>-2</v>
      </c>
      <c r="DD86">
        <v>-3</v>
      </c>
      <c r="DG86">
        <v>5</v>
      </c>
      <c r="DJ86">
        <v>2</v>
      </c>
      <c r="DM86">
        <v>4</v>
      </c>
      <c r="DP86">
        <v>3</v>
      </c>
      <c r="DS86">
        <v>2</v>
      </c>
    </row>
    <row r="87" spans="2:123" x14ac:dyDescent="0.2">
      <c r="B87">
        <v>3</v>
      </c>
      <c r="E87">
        <v>2</v>
      </c>
      <c r="H87">
        <v>-4</v>
      </c>
      <c r="K87">
        <v>-2</v>
      </c>
      <c r="N87">
        <v>5</v>
      </c>
      <c r="Q87">
        <v>-2</v>
      </c>
      <c r="T87">
        <v>-4</v>
      </c>
      <c r="W87">
        <v>7</v>
      </c>
      <c r="Z87">
        <v>2</v>
      </c>
      <c r="AC87">
        <v>10</v>
      </c>
      <c r="AF87">
        <v>-2</v>
      </c>
      <c r="AI87">
        <v>-2</v>
      </c>
      <c r="AL87">
        <v>-2</v>
      </c>
      <c r="AO87">
        <v>1</v>
      </c>
      <c r="AR87">
        <v>10</v>
      </c>
      <c r="AU87">
        <v>-1</v>
      </c>
      <c r="AX87">
        <v>6</v>
      </c>
      <c r="BA87">
        <v>3</v>
      </c>
      <c r="BE87">
        <v>-1</v>
      </c>
      <c r="BH87">
        <v>2</v>
      </c>
      <c r="BK87">
        <v>-2</v>
      </c>
      <c r="BN87">
        <v>-3</v>
      </c>
      <c r="BQ87">
        <v>-2</v>
      </c>
      <c r="BT87">
        <v>5</v>
      </c>
      <c r="BW87">
        <v>-1</v>
      </c>
      <c r="BZ87">
        <v>-2</v>
      </c>
      <c r="CF87">
        <v>11</v>
      </c>
      <c r="CI87">
        <v>-3</v>
      </c>
      <c r="CO87">
        <v>9</v>
      </c>
      <c r="CR87">
        <v>3</v>
      </c>
      <c r="CU87">
        <v>2</v>
      </c>
      <c r="DA87">
        <v>4</v>
      </c>
      <c r="DD87">
        <v>-4</v>
      </c>
      <c r="DG87">
        <v>5</v>
      </c>
      <c r="DJ87">
        <v>3</v>
      </c>
      <c r="DM87">
        <v>3</v>
      </c>
      <c r="DP87">
        <v>4</v>
      </c>
      <c r="DS87">
        <v>1</v>
      </c>
    </row>
    <row r="88" spans="2:123" x14ac:dyDescent="0.2">
      <c r="B88">
        <v>5</v>
      </c>
      <c r="E88">
        <v>2</v>
      </c>
      <c r="H88">
        <v>-5</v>
      </c>
      <c r="K88">
        <v>-2</v>
      </c>
      <c r="N88">
        <v>4</v>
      </c>
      <c r="Q88">
        <v>-1</v>
      </c>
      <c r="T88">
        <v>-5</v>
      </c>
      <c r="W88">
        <v>6</v>
      </c>
      <c r="Z88">
        <v>1</v>
      </c>
      <c r="AC88">
        <v>8</v>
      </c>
      <c r="AF88">
        <v>1</v>
      </c>
      <c r="AI88">
        <v>-2</v>
      </c>
      <c r="AL88">
        <v>-6</v>
      </c>
      <c r="AO88">
        <v>1</v>
      </c>
      <c r="AR88">
        <v>8</v>
      </c>
      <c r="AU88">
        <v>5</v>
      </c>
      <c r="AX88">
        <v>5</v>
      </c>
      <c r="BA88">
        <v>1</v>
      </c>
      <c r="BE88">
        <v>-1</v>
      </c>
      <c r="BH88">
        <v>1</v>
      </c>
      <c r="BK88">
        <v>1</v>
      </c>
      <c r="BN88">
        <v>-4</v>
      </c>
      <c r="BQ88">
        <v>-2</v>
      </c>
      <c r="BT88">
        <v>5</v>
      </c>
      <c r="BW88">
        <v>-1</v>
      </c>
      <c r="BZ88">
        <v>-2</v>
      </c>
      <c r="CF88">
        <v>8</v>
      </c>
      <c r="CI88">
        <v>-1</v>
      </c>
      <c r="CO88">
        <v>1</v>
      </c>
      <c r="CR88">
        <v>5</v>
      </c>
      <c r="CU88">
        <v>1</v>
      </c>
      <c r="DA88">
        <v>11</v>
      </c>
      <c r="DD88">
        <v>-5</v>
      </c>
      <c r="DG88">
        <v>6</v>
      </c>
      <c r="DJ88">
        <v>2</v>
      </c>
      <c r="DM88">
        <v>5</v>
      </c>
      <c r="DP88">
        <v>2</v>
      </c>
      <c r="DS88">
        <v>1</v>
      </c>
    </row>
    <row r="89" spans="2:123" x14ac:dyDescent="0.2">
      <c r="B89">
        <v>5</v>
      </c>
      <c r="E89">
        <v>2</v>
      </c>
      <c r="H89">
        <v>-4</v>
      </c>
      <c r="K89">
        <v>-2</v>
      </c>
      <c r="N89">
        <v>5</v>
      </c>
      <c r="Q89">
        <v>2</v>
      </c>
      <c r="T89">
        <v>-4</v>
      </c>
      <c r="W89">
        <v>5</v>
      </c>
      <c r="Z89">
        <v>1</v>
      </c>
      <c r="AC89">
        <v>8</v>
      </c>
      <c r="AF89">
        <v>1</v>
      </c>
      <c r="AI89">
        <v>-1</v>
      </c>
      <c r="AL89">
        <v>-3</v>
      </c>
      <c r="AO89">
        <v>2</v>
      </c>
      <c r="AR89">
        <v>7</v>
      </c>
      <c r="AU89">
        <v>4</v>
      </c>
      <c r="AX89">
        <v>3</v>
      </c>
      <c r="BA89">
        <v>1</v>
      </c>
      <c r="BE89">
        <v>-4</v>
      </c>
      <c r="BH89">
        <v>2</v>
      </c>
      <c r="BK89">
        <v>-2</v>
      </c>
      <c r="BN89">
        <v>-10</v>
      </c>
      <c r="BQ89">
        <v>-3</v>
      </c>
      <c r="BT89">
        <v>4</v>
      </c>
      <c r="BW89">
        <v>-1</v>
      </c>
      <c r="BZ89">
        <v>-1</v>
      </c>
      <c r="CF89">
        <v>2</v>
      </c>
      <c r="CI89">
        <v>5</v>
      </c>
      <c r="CO89">
        <v>9</v>
      </c>
      <c r="CR89">
        <v>7</v>
      </c>
      <c r="CU89">
        <v>2</v>
      </c>
      <c r="DA89">
        <v>6</v>
      </c>
      <c r="DD89">
        <v>2</v>
      </c>
      <c r="DG89">
        <v>8</v>
      </c>
      <c r="DJ89">
        <v>2</v>
      </c>
      <c r="DM89">
        <v>6</v>
      </c>
      <c r="DP89">
        <v>4</v>
      </c>
      <c r="DS89">
        <v>1</v>
      </c>
    </row>
    <row r="90" spans="2:123" x14ac:dyDescent="0.2">
      <c r="B90">
        <v>2</v>
      </c>
      <c r="E90">
        <v>2</v>
      </c>
      <c r="H90">
        <v>-4</v>
      </c>
      <c r="K90">
        <v>-1</v>
      </c>
      <c r="N90">
        <v>12</v>
      </c>
      <c r="Q90">
        <v>-1</v>
      </c>
      <c r="T90">
        <v>-5</v>
      </c>
      <c r="W90">
        <v>4</v>
      </c>
      <c r="Z90">
        <v>2</v>
      </c>
      <c r="AC90">
        <v>9</v>
      </c>
      <c r="AF90">
        <v>1</v>
      </c>
      <c r="AI90">
        <v>-1</v>
      </c>
      <c r="AL90">
        <v>1</v>
      </c>
      <c r="AO90">
        <v>2</v>
      </c>
      <c r="AR90">
        <v>6</v>
      </c>
      <c r="AU90">
        <v>-1</v>
      </c>
      <c r="AX90">
        <v>5</v>
      </c>
      <c r="BA90">
        <v>2</v>
      </c>
      <c r="BE90">
        <v>-2</v>
      </c>
      <c r="BH90">
        <v>2</v>
      </c>
      <c r="BK90">
        <v>-1</v>
      </c>
      <c r="BN90">
        <v>-4</v>
      </c>
      <c r="BQ90">
        <v>-4</v>
      </c>
      <c r="BT90">
        <v>6</v>
      </c>
      <c r="BW90">
        <v>-1</v>
      </c>
      <c r="BZ90">
        <v>-1</v>
      </c>
      <c r="CF90">
        <v>10</v>
      </c>
      <c r="CI90">
        <v>-1</v>
      </c>
      <c r="CO90">
        <v>6</v>
      </c>
      <c r="CR90">
        <v>8</v>
      </c>
      <c r="CU90">
        <v>-1</v>
      </c>
      <c r="DA90">
        <v>5</v>
      </c>
      <c r="DD90">
        <v>1</v>
      </c>
      <c r="DG90">
        <v>6</v>
      </c>
      <c r="DJ90">
        <v>1</v>
      </c>
      <c r="DM90">
        <v>7</v>
      </c>
      <c r="DP90">
        <v>5</v>
      </c>
      <c r="DS90">
        <v>1</v>
      </c>
    </row>
    <row r="91" spans="2:123" x14ac:dyDescent="0.2">
      <c r="B91">
        <v>2</v>
      </c>
      <c r="E91">
        <v>2</v>
      </c>
      <c r="H91">
        <v>-4</v>
      </c>
      <c r="K91">
        <v>-1</v>
      </c>
      <c r="N91">
        <v>5</v>
      </c>
      <c r="Q91">
        <v>3</v>
      </c>
      <c r="T91">
        <v>-5</v>
      </c>
      <c r="W91">
        <v>6</v>
      </c>
      <c r="Z91">
        <v>2</v>
      </c>
      <c r="AC91">
        <v>10</v>
      </c>
      <c r="AF91">
        <v>0</v>
      </c>
      <c r="AI91">
        <v>-1</v>
      </c>
      <c r="AL91">
        <v>1</v>
      </c>
      <c r="AO91">
        <v>2</v>
      </c>
      <c r="AR91">
        <v>8</v>
      </c>
      <c r="AU91">
        <v>2</v>
      </c>
      <c r="AX91">
        <v>4</v>
      </c>
      <c r="BA91">
        <v>3</v>
      </c>
      <c r="BE91">
        <v>-1</v>
      </c>
      <c r="BH91">
        <v>1</v>
      </c>
      <c r="BK91">
        <v>-2</v>
      </c>
      <c r="BN91">
        <v>-4</v>
      </c>
      <c r="BQ91">
        <v>-3</v>
      </c>
      <c r="BT91">
        <v>8</v>
      </c>
      <c r="BW91">
        <v>-1</v>
      </c>
      <c r="BZ91">
        <v>-2</v>
      </c>
      <c r="CF91">
        <v>4</v>
      </c>
      <c r="CI91">
        <v>-1</v>
      </c>
      <c r="CO91">
        <v>3</v>
      </c>
      <c r="CR91">
        <v>5</v>
      </c>
      <c r="CU91">
        <v>-1</v>
      </c>
      <c r="DA91">
        <v>2</v>
      </c>
      <c r="DD91">
        <v>-3</v>
      </c>
      <c r="DG91">
        <v>3</v>
      </c>
      <c r="DJ91">
        <v>1</v>
      </c>
      <c r="DM91">
        <v>6</v>
      </c>
      <c r="DP91">
        <v>5</v>
      </c>
      <c r="DS91">
        <v>2</v>
      </c>
    </row>
    <row r="92" spans="2:123" x14ac:dyDescent="0.2">
      <c r="B92">
        <v>2</v>
      </c>
      <c r="E92">
        <v>-1</v>
      </c>
      <c r="H92">
        <v>-5</v>
      </c>
      <c r="K92">
        <v>-3</v>
      </c>
      <c r="N92">
        <v>5</v>
      </c>
      <c r="Q92">
        <v>3</v>
      </c>
      <c r="T92">
        <v>-5</v>
      </c>
      <c r="W92">
        <v>8</v>
      </c>
      <c r="Z92">
        <v>2</v>
      </c>
      <c r="AC92">
        <v>10</v>
      </c>
      <c r="AF92">
        <v>-1</v>
      </c>
      <c r="AI92">
        <v>-1</v>
      </c>
      <c r="AL92">
        <v>-6</v>
      </c>
      <c r="AO92">
        <v>2</v>
      </c>
      <c r="AR92">
        <v>6</v>
      </c>
      <c r="AU92">
        <v>1</v>
      </c>
      <c r="AX92">
        <v>4</v>
      </c>
      <c r="BA92">
        <v>3</v>
      </c>
      <c r="BE92">
        <v>-3</v>
      </c>
      <c r="BH92">
        <v>1</v>
      </c>
      <c r="BK92">
        <v>2</v>
      </c>
      <c r="BN92">
        <v>-6</v>
      </c>
      <c r="BQ92">
        <v>-2</v>
      </c>
      <c r="BT92">
        <v>9</v>
      </c>
      <c r="BW92">
        <v>-1</v>
      </c>
      <c r="BZ92">
        <v>-2</v>
      </c>
      <c r="CF92">
        <v>4</v>
      </c>
      <c r="CI92">
        <v>1</v>
      </c>
      <c r="CO92">
        <v>3</v>
      </c>
      <c r="CR92">
        <v>2</v>
      </c>
      <c r="CU92">
        <v>-1</v>
      </c>
      <c r="DA92">
        <v>1</v>
      </c>
      <c r="DD92">
        <v>-4</v>
      </c>
      <c r="DG92">
        <v>3</v>
      </c>
      <c r="DJ92">
        <v>1</v>
      </c>
      <c r="DM92">
        <v>4</v>
      </c>
      <c r="DP92">
        <v>3</v>
      </c>
      <c r="DS92">
        <v>2</v>
      </c>
    </row>
    <row r="93" spans="2:123" x14ac:dyDescent="0.2">
      <c r="B93">
        <v>2</v>
      </c>
      <c r="E93">
        <v>2</v>
      </c>
      <c r="H93">
        <v>-5</v>
      </c>
      <c r="K93">
        <v>-2</v>
      </c>
      <c r="N93">
        <v>5</v>
      </c>
      <c r="Q93">
        <v>-1</v>
      </c>
      <c r="T93">
        <v>-3</v>
      </c>
      <c r="W93">
        <v>7</v>
      </c>
      <c r="Z93">
        <v>1</v>
      </c>
      <c r="AC93">
        <v>10</v>
      </c>
      <c r="AF93">
        <v>-3</v>
      </c>
      <c r="AI93">
        <v>-1</v>
      </c>
      <c r="AL93">
        <v>-1</v>
      </c>
      <c r="AO93">
        <v>2</v>
      </c>
      <c r="AR93">
        <v>6</v>
      </c>
      <c r="AU93">
        <v>-1</v>
      </c>
      <c r="AX93">
        <v>2</v>
      </c>
      <c r="BA93">
        <v>5</v>
      </c>
      <c r="BE93">
        <v>-6</v>
      </c>
      <c r="BH93">
        <v>2</v>
      </c>
      <c r="BK93">
        <v>-2</v>
      </c>
      <c r="BN93">
        <v>-9</v>
      </c>
      <c r="BQ93">
        <v>-2</v>
      </c>
      <c r="BT93">
        <v>9</v>
      </c>
      <c r="BW93">
        <v>-1</v>
      </c>
      <c r="BZ93">
        <v>-2</v>
      </c>
      <c r="CF93">
        <v>12</v>
      </c>
      <c r="CI93">
        <v>1</v>
      </c>
      <c r="CO93">
        <v>1</v>
      </c>
      <c r="CR93">
        <v>2</v>
      </c>
      <c r="CU93">
        <v>-1</v>
      </c>
      <c r="DA93">
        <v>-1</v>
      </c>
      <c r="DD93">
        <v>-5</v>
      </c>
      <c r="DG93">
        <v>4</v>
      </c>
      <c r="DJ93">
        <v>5</v>
      </c>
      <c r="DM93">
        <v>4</v>
      </c>
      <c r="DP93">
        <v>2</v>
      </c>
      <c r="DS93">
        <v>1</v>
      </c>
    </row>
    <row r="94" spans="2:123" x14ac:dyDescent="0.2">
      <c r="B94">
        <v>2</v>
      </c>
      <c r="E94">
        <v>-1</v>
      </c>
      <c r="H94">
        <v>-3</v>
      </c>
      <c r="K94">
        <v>-3</v>
      </c>
      <c r="N94">
        <v>5</v>
      </c>
      <c r="Q94">
        <v>3</v>
      </c>
      <c r="T94">
        <v>-2</v>
      </c>
      <c r="W94">
        <v>6</v>
      </c>
      <c r="Z94">
        <v>-1</v>
      </c>
      <c r="AC94">
        <v>8</v>
      </c>
      <c r="AF94">
        <v>-1</v>
      </c>
      <c r="AI94">
        <v>-1</v>
      </c>
      <c r="AL94">
        <v>-3</v>
      </c>
      <c r="AO94">
        <v>2</v>
      </c>
      <c r="AR94">
        <v>10</v>
      </c>
      <c r="AU94">
        <v>-1</v>
      </c>
      <c r="AX94">
        <v>3</v>
      </c>
      <c r="BA94">
        <v>4</v>
      </c>
      <c r="BE94">
        <v>-5</v>
      </c>
      <c r="BH94">
        <v>2</v>
      </c>
      <c r="BK94">
        <v>-2</v>
      </c>
      <c r="BN94">
        <v>-10</v>
      </c>
      <c r="BQ94">
        <v>-2</v>
      </c>
      <c r="BT94">
        <v>7</v>
      </c>
      <c r="BW94">
        <v>-1</v>
      </c>
      <c r="BZ94">
        <v>-3</v>
      </c>
      <c r="CF94">
        <v>10</v>
      </c>
      <c r="CI94">
        <v>-1</v>
      </c>
      <c r="CO94">
        <v>15</v>
      </c>
      <c r="CR94">
        <v>3</v>
      </c>
      <c r="CU94">
        <v>-3</v>
      </c>
      <c r="DA94">
        <v>-1</v>
      </c>
      <c r="DD94">
        <v>-1</v>
      </c>
      <c r="DG94">
        <v>5</v>
      </c>
      <c r="DJ94">
        <v>4</v>
      </c>
      <c r="DM94">
        <v>4</v>
      </c>
      <c r="DP94">
        <v>1</v>
      </c>
      <c r="DS94">
        <v>1</v>
      </c>
    </row>
    <row r="95" spans="2:123" x14ac:dyDescent="0.2">
      <c r="B95">
        <v>2</v>
      </c>
      <c r="E95">
        <v>2</v>
      </c>
      <c r="H95">
        <v>-3</v>
      </c>
      <c r="K95">
        <v>-3</v>
      </c>
      <c r="N95">
        <v>1</v>
      </c>
      <c r="Q95">
        <v>2</v>
      </c>
      <c r="T95">
        <v>-1</v>
      </c>
      <c r="W95">
        <v>4</v>
      </c>
      <c r="Z95">
        <v>3</v>
      </c>
      <c r="AC95">
        <v>8</v>
      </c>
      <c r="AF95">
        <v>-3</v>
      </c>
      <c r="AI95">
        <v>-1</v>
      </c>
      <c r="AL95">
        <v>-3</v>
      </c>
      <c r="AO95">
        <v>2</v>
      </c>
      <c r="AR95">
        <v>8</v>
      </c>
      <c r="AU95">
        <v>3</v>
      </c>
      <c r="AX95">
        <v>3</v>
      </c>
      <c r="BA95">
        <v>2</v>
      </c>
      <c r="BE95">
        <v>-4</v>
      </c>
      <c r="BH95">
        <v>1</v>
      </c>
      <c r="BK95">
        <v>-2</v>
      </c>
      <c r="BN95">
        <v>-8</v>
      </c>
      <c r="BQ95">
        <v>-2</v>
      </c>
      <c r="BT95">
        <v>9</v>
      </c>
      <c r="BW95">
        <v>-1</v>
      </c>
      <c r="BZ95">
        <v>-2</v>
      </c>
      <c r="CF95">
        <v>4</v>
      </c>
      <c r="CI95">
        <v>2</v>
      </c>
      <c r="CO95">
        <v>9</v>
      </c>
      <c r="CR95">
        <v>5</v>
      </c>
      <c r="CU95">
        <v>-2</v>
      </c>
      <c r="DA95">
        <v>4</v>
      </c>
      <c r="DD95">
        <v>-2</v>
      </c>
      <c r="DG95">
        <v>2</v>
      </c>
      <c r="DJ95">
        <v>4</v>
      </c>
      <c r="DM95">
        <v>4</v>
      </c>
      <c r="DP95">
        <v>2</v>
      </c>
      <c r="DS95">
        <v>2</v>
      </c>
    </row>
    <row r="96" spans="2:123" x14ac:dyDescent="0.2">
      <c r="B96">
        <v>2</v>
      </c>
      <c r="E96">
        <v>4</v>
      </c>
      <c r="H96">
        <v>-3</v>
      </c>
      <c r="K96">
        <v>-3</v>
      </c>
      <c r="N96">
        <v>4</v>
      </c>
      <c r="Q96">
        <v>4</v>
      </c>
      <c r="T96">
        <v>-1</v>
      </c>
      <c r="W96">
        <v>6</v>
      </c>
      <c r="Z96">
        <v>3</v>
      </c>
      <c r="AC96">
        <v>8</v>
      </c>
      <c r="AF96">
        <v>-3</v>
      </c>
      <c r="AI96">
        <v>-1</v>
      </c>
      <c r="AL96">
        <v>-4</v>
      </c>
      <c r="AO96">
        <v>2</v>
      </c>
      <c r="AR96">
        <v>6</v>
      </c>
      <c r="AU96">
        <v>3</v>
      </c>
      <c r="AX96">
        <v>4</v>
      </c>
      <c r="BA96">
        <v>1</v>
      </c>
      <c r="BE96">
        <v>-4</v>
      </c>
      <c r="BH96">
        <v>-1</v>
      </c>
      <c r="BK96">
        <v>-2</v>
      </c>
      <c r="BN96">
        <v>-4</v>
      </c>
      <c r="BQ96">
        <v>-4</v>
      </c>
      <c r="BT96">
        <v>8</v>
      </c>
      <c r="BW96">
        <v>-1</v>
      </c>
      <c r="BZ96">
        <v>-2</v>
      </c>
      <c r="CF96">
        <v>6</v>
      </c>
      <c r="CI96">
        <v>3</v>
      </c>
      <c r="CO96">
        <v>3</v>
      </c>
      <c r="CR96">
        <v>2</v>
      </c>
      <c r="CU96">
        <v>-2</v>
      </c>
      <c r="DA96">
        <v>8</v>
      </c>
      <c r="DD96">
        <v>-1</v>
      </c>
      <c r="DG96">
        <v>3</v>
      </c>
      <c r="DJ96">
        <v>3</v>
      </c>
      <c r="DM96">
        <v>5</v>
      </c>
      <c r="DP96">
        <v>2</v>
      </c>
      <c r="DS96">
        <v>3</v>
      </c>
    </row>
    <row r="97" spans="2:123" x14ac:dyDescent="0.2">
      <c r="B97">
        <v>5</v>
      </c>
      <c r="E97">
        <v>4</v>
      </c>
      <c r="H97">
        <v>-2</v>
      </c>
      <c r="K97">
        <v>-3</v>
      </c>
      <c r="N97">
        <v>14</v>
      </c>
      <c r="Q97">
        <v>3</v>
      </c>
      <c r="T97">
        <v>-4</v>
      </c>
      <c r="W97">
        <v>5</v>
      </c>
      <c r="Z97">
        <v>3</v>
      </c>
      <c r="AC97">
        <v>7</v>
      </c>
      <c r="AF97">
        <v>-3</v>
      </c>
      <c r="AI97">
        <v>-1</v>
      </c>
      <c r="AL97">
        <v>-2</v>
      </c>
      <c r="AO97">
        <v>4</v>
      </c>
      <c r="AR97">
        <v>9</v>
      </c>
      <c r="AU97">
        <v>2</v>
      </c>
      <c r="AX97">
        <v>5</v>
      </c>
      <c r="BA97">
        <v>-2</v>
      </c>
      <c r="BE97">
        <v>-5</v>
      </c>
      <c r="BH97">
        <v>-2</v>
      </c>
      <c r="BK97">
        <v>-2</v>
      </c>
      <c r="BN97">
        <v>-4</v>
      </c>
      <c r="BQ97">
        <v>-3</v>
      </c>
      <c r="BT97">
        <v>7</v>
      </c>
      <c r="BW97">
        <v>-2</v>
      </c>
      <c r="BZ97">
        <v>-3</v>
      </c>
      <c r="CF97">
        <v>5</v>
      </c>
      <c r="CI97">
        <v>2</v>
      </c>
      <c r="CO97">
        <v>9</v>
      </c>
      <c r="CR97">
        <v>4</v>
      </c>
      <c r="CU97">
        <v>-2</v>
      </c>
      <c r="DA97">
        <v>6</v>
      </c>
      <c r="DD97">
        <v>3</v>
      </c>
      <c r="DG97">
        <v>4</v>
      </c>
      <c r="DJ97">
        <v>7</v>
      </c>
      <c r="DM97">
        <v>6</v>
      </c>
      <c r="DP97">
        <v>6</v>
      </c>
      <c r="DS97">
        <v>3</v>
      </c>
    </row>
    <row r="98" spans="2:123" x14ac:dyDescent="0.2">
      <c r="B98">
        <v>2</v>
      </c>
      <c r="E98">
        <v>3</v>
      </c>
      <c r="H98">
        <v>-5</v>
      </c>
      <c r="K98">
        <v>-1</v>
      </c>
      <c r="N98">
        <v>10</v>
      </c>
      <c r="Q98">
        <v>2</v>
      </c>
      <c r="T98">
        <v>-3</v>
      </c>
      <c r="W98">
        <v>4</v>
      </c>
      <c r="Z98">
        <v>3</v>
      </c>
      <c r="AC98">
        <v>10</v>
      </c>
      <c r="AF98">
        <v>-3</v>
      </c>
      <c r="AI98">
        <v>-1</v>
      </c>
      <c r="AL98">
        <v>-1</v>
      </c>
      <c r="AO98">
        <v>6</v>
      </c>
      <c r="AR98">
        <v>6</v>
      </c>
      <c r="AU98">
        <v>-4</v>
      </c>
      <c r="AX98">
        <v>5</v>
      </c>
      <c r="BA98">
        <v>-1</v>
      </c>
      <c r="BE98">
        <v>-3</v>
      </c>
      <c r="BH98">
        <v>-1</v>
      </c>
      <c r="BK98">
        <v>-1</v>
      </c>
      <c r="BN98">
        <v>-6</v>
      </c>
      <c r="BQ98">
        <v>-3</v>
      </c>
      <c r="BT98">
        <v>8</v>
      </c>
      <c r="BW98">
        <v>-1</v>
      </c>
      <c r="BZ98">
        <v>-3</v>
      </c>
      <c r="CF98">
        <v>2</v>
      </c>
      <c r="CI98">
        <v>1</v>
      </c>
      <c r="CO98">
        <v>6</v>
      </c>
      <c r="CR98">
        <v>7</v>
      </c>
      <c r="CU98">
        <v>-2</v>
      </c>
      <c r="DA98">
        <v>4</v>
      </c>
      <c r="DD98">
        <v>2</v>
      </c>
      <c r="DG98">
        <v>3</v>
      </c>
      <c r="DJ98">
        <v>6</v>
      </c>
      <c r="DM98">
        <v>7</v>
      </c>
      <c r="DP98">
        <v>8</v>
      </c>
      <c r="DS98">
        <v>3</v>
      </c>
    </row>
    <row r="99" spans="2:123" x14ac:dyDescent="0.2">
      <c r="B99">
        <v>3</v>
      </c>
      <c r="E99">
        <v>1</v>
      </c>
      <c r="H99">
        <v>-3</v>
      </c>
      <c r="K99">
        <v>-3</v>
      </c>
      <c r="N99">
        <v>5</v>
      </c>
      <c r="Q99">
        <v>4</v>
      </c>
      <c r="T99">
        <v>1</v>
      </c>
      <c r="W99">
        <v>4</v>
      </c>
      <c r="Z99">
        <v>3</v>
      </c>
      <c r="AC99">
        <v>8</v>
      </c>
      <c r="AF99">
        <v>-3</v>
      </c>
      <c r="AI99">
        <v>-1</v>
      </c>
      <c r="AL99">
        <v>-2</v>
      </c>
      <c r="AO99">
        <v>4</v>
      </c>
      <c r="AR99">
        <v>7</v>
      </c>
      <c r="AU99">
        <v>-3</v>
      </c>
      <c r="AX99">
        <v>4</v>
      </c>
      <c r="BA99">
        <v>-2</v>
      </c>
      <c r="BE99">
        <v>-2</v>
      </c>
      <c r="BH99">
        <v>1</v>
      </c>
      <c r="BK99">
        <v>-1</v>
      </c>
      <c r="BN99">
        <v>-4</v>
      </c>
      <c r="BQ99">
        <v>-3</v>
      </c>
      <c r="BT99">
        <v>10</v>
      </c>
      <c r="BW99">
        <v>-1</v>
      </c>
      <c r="BZ99">
        <v>-3</v>
      </c>
      <c r="CF99">
        <v>9</v>
      </c>
      <c r="CI99">
        <v>5</v>
      </c>
      <c r="CO99" s="2">
        <f>SUM(CO1:CO98)</f>
        <v>387</v>
      </c>
      <c r="CR99">
        <v>4</v>
      </c>
      <c r="CU99">
        <v>-2</v>
      </c>
      <c r="DA99">
        <v>2</v>
      </c>
      <c r="DD99">
        <v>1</v>
      </c>
      <c r="DG99">
        <v>4</v>
      </c>
      <c r="DJ99">
        <v>6</v>
      </c>
      <c r="DM99">
        <v>6</v>
      </c>
      <c r="DP99">
        <v>6</v>
      </c>
      <c r="DS99">
        <v>4</v>
      </c>
    </row>
    <row r="100" spans="2:123" x14ac:dyDescent="0.2">
      <c r="B100">
        <v>2</v>
      </c>
      <c r="E100">
        <v>3</v>
      </c>
      <c r="H100">
        <v>-4</v>
      </c>
      <c r="K100">
        <v>-3</v>
      </c>
      <c r="N100" s="2">
        <f>SUM(N1:N99)</f>
        <v>680</v>
      </c>
      <c r="Q100">
        <v>2</v>
      </c>
      <c r="T100">
        <v>-1</v>
      </c>
      <c r="W100">
        <v>5</v>
      </c>
      <c r="Z100">
        <v>3</v>
      </c>
      <c r="AC100">
        <v>6</v>
      </c>
      <c r="AF100">
        <v>-3</v>
      </c>
      <c r="AI100">
        <v>-1</v>
      </c>
      <c r="AL100">
        <v>-2</v>
      </c>
      <c r="AO100">
        <v>3</v>
      </c>
      <c r="AR100">
        <v>11</v>
      </c>
      <c r="AU100">
        <v>-3</v>
      </c>
      <c r="AX100">
        <v>5</v>
      </c>
      <c r="BA100">
        <v>-1</v>
      </c>
      <c r="BE100">
        <v>-3</v>
      </c>
      <c r="BH100">
        <v>1</v>
      </c>
      <c r="BK100">
        <v>-1</v>
      </c>
      <c r="BN100">
        <v>-6</v>
      </c>
      <c r="BQ100">
        <v>-5</v>
      </c>
      <c r="BT100">
        <v>11</v>
      </c>
      <c r="BW100">
        <v>-1</v>
      </c>
      <c r="BZ100">
        <v>-4</v>
      </c>
      <c r="CF100">
        <v>6</v>
      </c>
      <c r="CI100">
        <v>5</v>
      </c>
      <c r="CR100">
        <v>4</v>
      </c>
      <c r="CU100">
        <v>-3</v>
      </c>
      <c r="DA100">
        <v>-2</v>
      </c>
      <c r="DD100">
        <v>-1</v>
      </c>
      <c r="DG100">
        <v>3</v>
      </c>
      <c r="DJ100">
        <v>5</v>
      </c>
      <c r="DM100">
        <v>5</v>
      </c>
      <c r="DP100">
        <v>3</v>
      </c>
      <c r="DS100">
        <v>4</v>
      </c>
    </row>
    <row r="101" spans="2:123" x14ac:dyDescent="0.2">
      <c r="B101">
        <v>3</v>
      </c>
      <c r="E101">
        <v>2</v>
      </c>
      <c r="H101">
        <v>-5</v>
      </c>
      <c r="K101">
        <v>-2</v>
      </c>
      <c r="Q101">
        <v>1</v>
      </c>
      <c r="T101">
        <v>-3</v>
      </c>
      <c r="W101">
        <v>8</v>
      </c>
      <c r="Z101">
        <v>3</v>
      </c>
      <c r="AC101">
        <v>6</v>
      </c>
      <c r="AF101">
        <v>-3</v>
      </c>
      <c r="AI101">
        <v>-1</v>
      </c>
      <c r="AL101">
        <v>-2</v>
      </c>
      <c r="AO101">
        <v>3</v>
      </c>
      <c r="AR101">
        <v>9</v>
      </c>
      <c r="AU101">
        <v>-2</v>
      </c>
      <c r="AX101">
        <v>5</v>
      </c>
      <c r="BA101">
        <v>-2</v>
      </c>
      <c r="BE101">
        <v>-5</v>
      </c>
      <c r="BH101">
        <v>-1</v>
      </c>
      <c r="BK101" s="2">
        <f>SUM(BK1:BK100)</f>
        <v>117</v>
      </c>
      <c r="BN101">
        <v>-5</v>
      </c>
      <c r="BQ101">
        <v>-4</v>
      </c>
      <c r="BT101">
        <v>9</v>
      </c>
      <c r="BW101">
        <v>-1</v>
      </c>
      <c r="BZ101">
        <v>-4</v>
      </c>
      <c r="CF101">
        <v>2</v>
      </c>
      <c r="CI101">
        <v>5</v>
      </c>
      <c r="CR101">
        <v>3</v>
      </c>
      <c r="CU101">
        <v>-1</v>
      </c>
      <c r="DA101">
        <v>3</v>
      </c>
      <c r="DD101">
        <v>-1</v>
      </c>
      <c r="DG101">
        <v>2</v>
      </c>
      <c r="DJ101">
        <v>7</v>
      </c>
      <c r="DM101">
        <v>5</v>
      </c>
      <c r="DP101">
        <v>2</v>
      </c>
      <c r="DS101">
        <v>4</v>
      </c>
    </row>
    <row r="102" spans="2:123" x14ac:dyDescent="0.2">
      <c r="B102">
        <v>3</v>
      </c>
      <c r="E102">
        <v>1</v>
      </c>
      <c r="H102">
        <v>-4</v>
      </c>
      <c r="K102">
        <v>-3</v>
      </c>
      <c r="Q102">
        <v>1</v>
      </c>
      <c r="T102">
        <v>1</v>
      </c>
      <c r="W102">
        <v>5</v>
      </c>
      <c r="Z102">
        <v>4</v>
      </c>
      <c r="AC102">
        <v>5</v>
      </c>
      <c r="AF102">
        <v>-3</v>
      </c>
      <c r="AI102">
        <v>-1</v>
      </c>
      <c r="AL102">
        <v>-2</v>
      </c>
      <c r="AO102">
        <v>2</v>
      </c>
      <c r="AR102">
        <v>7</v>
      </c>
      <c r="AU102">
        <v>-8</v>
      </c>
      <c r="AX102">
        <v>4</v>
      </c>
      <c r="BA102">
        <v>-8</v>
      </c>
      <c r="BE102">
        <v>-1</v>
      </c>
      <c r="BH102">
        <v>-1</v>
      </c>
      <c r="BN102">
        <v>-4</v>
      </c>
      <c r="BQ102">
        <v>-3</v>
      </c>
      <c r="BT102">
        <v>9</v>
      </c>
      <c r="BW102">
        <v>2</v>
      </c>
      <c r="BZ102">
        <v>-6</v>
      </c>
      <c r="CF102">
        <v>7</v>
      </c>
      <c r="CI102">
        <v>3</v>
      </c>
      <c r="CR102">
        <v>3</v>
      </c>
      <c r="CU102">
        <v>-2</v>
      </c>
      <c r="DA102">
        <v>10</v>
      </c>
      <c r="DD102">
        <v>-3</v>
      </c>
      <c r="DG102">
        <v>1</v>
      </c>
      <c r="DJ102">
        <v>8</v>
      </c>
      <c r="DM102">
        <v>5</v>
      </c>
      <c r="DP102">
        <v>1</v>
      </c>
      <c r="DS102">
        <v>5</v>
      </c>
    </row>
    <row r="103" spans="2:123" x14ac:dyDescent="0.2">
      <c r="B103">
        <v>3</v>
      </c>
      <c r="E103">
        <v>4</v>
      </c>
      <c r="H103">
        <v>-3</v>
      </c>
      <c r="K103">
        <v>-3</v>
      </c>
      <c r="Q103">
        <v>5</v>
      </c>
      <c r="T103">
        <v>1</v>
      </c>
      <c r="W103">
        <v>5</v>
      </c>
      <c r="Z103">
        <v>5</v>
      </c>
      <c r="AC103">
        <v>6</v>
      </c>
      <c r="AF103">
        <v>-3</v>
      </c>
      <c r="AI103">
        <v>-1</v>
      </c>
      <c r="AL103">
        <v>-2</v>
      </c>
      <c r="AO103">
        <v>1</v>
      </c>
      <c r="AR103">
        <v>8</v>
      </c>
      <c r="AU103">
        <v>-8</v>
      </c>
      <c r="AX103">
        <v>4</v>
      </c>
      <c r="BA103">
        <v>-5</v>
      </c>
      <c r="BE103">
        <v>-4</v>
      </c>
      <c r="BH103">
        <v>-1</v>
      </c>
      <c r="BN103">
        <v>-2</v>
      </c>
      <c r="BQ103">
        <v>-4</v>
      </c>
      <c r="BT103">
        <v>9</v>
      </c>
      <c r="BW103">
        <v>-1</v>
      </c>
      <c r="BZ103">
        <v>-4</v>
      </c>
      <c r="CF103">
        <v>5</v>
      </c>
      <c r="CI103">
        <v>2</v>
      </c>
      <c r="CR103">
        <v>3</v>
      </c>
      <c r="CU103">
        <v>-2</v>
      </c>
      <c r="DA103">
        <v>8</v>
      </c>
      <c r="DD103">
        <v>1</v>
      </c>
      <c r="DG103">
        <v>3</v>
      </c>
      <c r="DJ103">
        <v>9</v>
      </c>
      <c r="DM103">
        <v>5</v>
      </c>
      <c r="DP103">
        <v>4</v>
      </c>
      <c r="DS103">
        <v>5</v>
      </c>
    </row>
    <row r="104" spans="2:123" x14ac:dyDescent="0.2">
      <c r="B104">
        <v>3</v>
      </c>
      <c r="E104">
        <v>3</v>
      </c>
      <c r="H104">
        <v>-3</v>
      </c>
      <c r="K104">
        <v>-3</v>
      </c>
      <c r="Q104">
        <v>5</v>
      </c>
      <c r="T104">
        <v>2</v>
      </c>
      <c r="W104">
        <v>4</v>
      </c>
      <c r="Z104">
        <v>3</v>
      </c>
      <c r="AC104">
        <v>9</v>
      </c>
      <c r="AF104">
        <v>-3</v>
      </c>
      <c r="AI104">
        <v>-1</v>
      </c>
      <c r="AL104">
        <v>-3</v>
      </c>
      <c r="AO104">
        <v>1</v>
      </c>
      <c r="AR104">
        <v>8</v>
      </c>
      <c r="AU104">
        <v>-6</v>
      </c>
      <c r="AX104">
        <v>5</v>
      </c>
      <c r="BA104">
        <v>-1</v>
      </c>
      <c r="BE104">
        <v>-1</v>
      </c>
      <c r="BH104">
        <v>-2</v>
      </c>
      <c r="BN104">
        <v>4</v>
      </c>
      <c r="BQ104">
        <v>-4</v>
      </c>
      <c r="BT104">
        <v>9</v>
      </c>
      <c r="BW104">
        <v>-1</v>
      </c>
      <c r="BZ104">
        <v>-52</v>
      </c>
      <c r="CF104">
        <v>4</v>
      </c>
      <c r="CI104">
        <v>5</v>
      </c>
      <c r="CR104">
        <v>5</v>
      </c>
      <c r="CU104">
        <v>1</v>
      </c>
      <c r="DA104">
        <v>6</v>
      </c>
      <c r="DD104">
        <v>-1</v>
      </c>
      <c r="DG104">
        <v>5</v>
      </c>
      <c r="DJ104">
        <v>8</v>
      </c>
      <c r="DM104">
        <v>4</v>
      </c>
      <c r="DP104">
        <v>7</v>
      </c>
      <c r="DS104">
        <v>4</v>
      </c>
    </row>
    <row r="105" spans="2:123" x14ac:dyDescent="0.2">
      <c r="B105">
        <v>7</v>
      </c>
      <c r="E105">
        <v>3</v>
      </c>
      <c r="H105">
        <v>-4</v>
      </c>
      <c r="K105">
        <v>-3</v>
      </c>
      <c r="Q105">
        <v>4</v>
      </c>
      <c r="T105">
        <v>2</v>
      </c>
      <c r="W105">
        <v>7</v>
      </c>
      <c r="Z105">
        <v>4</v>
      </c>
      <c r="AC105">
        <v>6</v>
      </c>
      <c r="AF105">
        <v>-3</v>
      </c>
      <c r="AI105">
        <v>-1</v>
      </c>
      <c r="AL105">
        <v>-2</v>
      </c>
      <c r="AO105">
        <v>2</v>
      </c>
      <c r="AR105">
        <v>14</v>
      </c>
      <c r="AU105">
        <v>-5</v>
      </c>
      <c r="AX105">
        <v>8</v>
      </c>
      <c r="BA105">
        <v>-1</v>
      </c>
      <c r="BE105">
        <v>1</v>
      </c>
      <c r="BH105">
        <v>-3</v>
      </c>
      <c r="BN105">
        <v>2</v>
      </c>
      <c r="BQ105">
        <v>-5</v>
      </c>
      <c r="BT105">
        <v>9</v>
      </c>
      <c r="BW105">
        <v>1</v>
      </c>
      <c r="BZ105">
        <v>-6</v>
      </c>
      <c r="CF105">
        <v>3</v>
      </c>
      <c r="CI105">
        <v>8</v>
      </c>
      <c r="CR105">
        <v>9</v>
      </c>
      <c r="CU105">
        <v>-1</v>
      </c>
      <c r="DA105">
        <v>3</v>
      </c>
      <c r="DD105">
        <v>-1</v>
      </c>
      <c r="DG105">
        <v>6</v>
      </c>
      <c r="DJ105">
        <v>5</v>
      </c>
      <c r="DM105">
        <v>6</v>
      </c>
      <c r="DP105">
        <v>7</v>
      </c>
      <c r="DS105">
        <v>3</v>
      </c>
    </row>
    <row r="106" spans="2:123" x14ac:dyDescent="0.2">
      <c r="B106">
        <v>5</v>
      </c>
      <c r="E106">
        <v>3</v>
      </c>
      <c r="H106">
        <v>-3</v>
      </c>
      <c r="K106">
        <v>-2</v>
      </c>
      <c r="Q106">
        <v>7</v>
      </c>
      <c r="T106">
        <v>1</v>
      </c>
      <c r="W106">
        <v>9</v>
      </c>
      <c r="Z106">
        <v>4</v>
      </c>
      <c r="AC106">
        <v>6</v>
      </c>
      <c r="AF106" s="2">
        <f>-3-2</f>
        <v>-5</v>
      </c>
      <c r="AI106">
        <v>-1</v>
      </c>
      <c r="AL106">
        <v>-3</v>
      </c>
      <c r="AO106">
        <v>2</v>
      </c>
      <c r="AR106">
        <v>7</v>
      </c>
      <c r="AU106">
        <v>-4</v>
      </c>
      <c r="AX106">
        <v>8</v>
      </c>
      <c r="BA106">
        <v>-1</v>
      </c>
      <c r="BE106">
        <v>-1</v>
      </c>
      <c r="BH106">
        <v>-1</v>
      </c>
      <c r="BN106">
        <v>4</v>
      </c>
      <c r="BQ106">
        <v>-6</v>
      </c>
      <c r="BT106">
        <v>10</v>
      </c>
      <c r="BW106">
        <v>-1</v>
      </c>
      <c r="BZ106">
        <v>-4</v>
      </c>
      <c r="CF106">
        <v>2</v>
      </c>
      <c r="CI106">
        <v>6</v>
      </c>
      <c r="CR106">
        <v>9</v>
      </c>
      <c r="CU106">
        <v>1</v>
      </c>
      <c r="DA106">
        <v>1</v>
      </c>
      <c r="DD106">
        <v>-3</v>
      </c>
      <c r="DG106">
        <v>4</v>
      </c>
      <c r="DJ106">
        <v>6</v>
      </c>
      <c r="DM106">
        <v>7</v>
      </c>
      <c r="DP106">
        <v>6</v>
      </c>
      <c r="DS106">
        <v>2</v>
      </c>
    </row>
    <row r="107" spans="2:123" x14ac:dyDescent="0.2">
      <c r="B107">
        <v>4</v>
      </c>
      <c r="E107">
        <v>3</v>
      </c>
      <c r="H107">
        <v>-3</v>
      </c>
      <c r="K107">
        <v>-2</v>
      </c>
      <c r="Q107">
        <v>7</v>
      </c>
      <c r="T107">
        <v>1</v>
      </c>
      <c r="W107">
        <v>6</v>
      </c>
      <c r="Z107">
        <v>3</v>
      </c>
      <c r="AC107">
        <v>5</v>
      </c>
      <c r="AF107">
        <v>-1</v>
      </c>
      <c r="AI107">
        <v>-1</v>
      </c>
      <c r="AL107">
        <v>-2</v>
      </c>
      <c r="AO107">
        <v>-1</v>
      </c>
      <c r="AR107" s="2">
        <f>SUM(AR1:AR106)</f>
        <v>332</v>
      </c>
      <c r="AU107">
        <v>-8</v>
      </c>
      <c r="AX107">
        <v>8</v>
      </c>
      <c r="BA107">
        <v>-4</v>
      </c>
      <c r="BE107">
        <v>-1</v>
      </c>
      <c r="BH107">
        <v>1</v>
      </c>
      <c r="BN107">
        <v>5</v>
      </c>
      <c r="BQ107">
        <v>-6</v>
      </c>
      <c r="BT107">
        <v>12</v>
      </c>
      <c r="BW107">
        <v>-1</v>
      </c>
      <c r="BZ107">
        <v>-5</v>
      </c>
      <c r="CF107">
        <v>6</v>
      </c>
      <c r="CI107">
        <v>8</v>
      </c>
      <c r="CR107">
        <v>5</v>
      </c>
      <c r="CU107">
        <v>1</v>
      </c>
      <c r="DA107">
        <v>4</v>
      </c>
      <c r="DD107">
        <v>-4</v>
      </c>
      <c r="DG107">
        <v>3</v>
      </c>
      <c r="DJ107">
        <v>7</v>
      </c>
      <c r="DM107">
        <v>5</v>
      </c>
      <c r="DP107">
        <v>4</v>
      </c>
      <c r="DS107">
        <v>2</v>
      </c>
    </row>
    <row r="108" spans="2:123" x14ac:dyDescent="0.2">
      <c r="B108">
        <v>5</v>
      </c>
      <c r="E108">
        <v>3</v>
      </c>
      <c r="H108">
        <v>-4</v>
      </c>
      <c r="K108">
        <v>-2</v>
      </c>
      <c r="Q108">
        <v>7</v>
      </c>
      <c r="T108">
        <v>2</v>
      </c>
      <c r="W108">
        <v>7</v>
      </c>
      <c r="Z108">
        <v>3</v>
      </c>
      <c r="AC108">
        <v>6</v>
      </c>
      <c r="AF108">
        <v>-1</v>
      </c>
      <c r="AI108">
        <v>-1</v>
      </c>
      <c r="AL108">
        <v>-2</v>
      </c>
      <c r="AO108">
        <v>-1</v>
      </c>
      <c r="AU108">
        <v>-8</v>
      </c>
      <c r="AX108">
        <v>8</v>
      </c>
      <c r="BA108">
        <v>-5</v>
      </c>
      <c r="BE108">
        <v>2</v>
      </c>
      <c r="BH108">
        <v>-1</v>
      </c>
      <c r="BN108">
        <v>5</v>
      </c>
      <c r="BQ108">
        <v>-6</v>
      </c>
      <c r="BT108">
        <v>14</v>
      </c>
      <c r="BW108">
        <v>1</v>
      </c>
      <c r="BZ108">
        <v>-2</v>
      </c>
      <c r="CF108">
        <v>12</v>
      </c>
      <c r="CI108">
        <v>10</v>
      </c>
      <c r="CR108">
        <v>5</v>
      </c>
      <c r="CU108">
        <v>2</v>
      </c>
      <c r="DA108">
        <v>11</v>
      </c>
      <c r="DD108">
        <v>-1</v>
      </c>
      <c r="DG108">
        <v>2</v>
      </c>
      <c r="DJ108">
        <v>8</v>
      </c>
      <c r="DM108">
        <v>4</v>
      </c>
      <c r="DP108">
        <v>4</v>
      </c>
      <c r="DS108">
        <v>2</v>
      </c>
    </row>
    <row r="109" spans="2:123" x14ac:dyDescent="0.2">
      <c r="B109">
        <v>5</v>
      </c>
      <c r="E109">
        <v>3</v>
      </c>
      <c r="H109">
        <v>-4</v>
      </c>
      <c r="K109">
        <v>-2</v>
      </c>
      <c r="Q109">
        <v>5</v>
      </c>
      <c r="T109">
        <v>2</v>
      </c>
      <c r="W109">
        <v>6</v>
      </c>
      <c r="Z109">
        <v>3</v>
      </c>
      <c r="AC109">
        <v>5</v>
      </c>
      <c r="AF109">
        <v>-2</v>
      </c>
      <c r="AI109">
        <v>-1</v>
      </c>
      <c r="AL109">
        <v>-3</v>
      </c>
      <c r="AO109">
        <v>-1</v>
      </c>
      <c r="AU109">
        <v>-8</v>
      </c>
      <c r="AX109">
        <v>8</v>
      </c>
      <c r="BA109">
        <v>-6</v>
      </c>
      <c r="BE109">
        <v>1</v>
      </c>
      <c r="BH109">
        <v>-4</v>
      </c>
      <c r="BN109">
        <v>4</v>
      </c>
      <c r="BQ109">
        <v>-6</v>
      </c>
      <c r="BT109">
        <v>10</v>
      </c>
      <c r="BW109">
        <v>1</v>
      </c>
      <c r="BZ109">
        <v>-4</v>
      </c>
      <c r="CF109">
        <v>10</v>
      </c>
      <c r="CI109">
        <v>8</v>
      </c>
      <c r="CR109">
        <v>4</v>
      </c>
      <c r="CU109">
        <v>4</v>
      </c>
      <c r="DA109">
        <v>9</v>
      </c>
      <c r="DD109">
        <v>4</v>
      </c>
      <c r="DG109">
        <v>2</v>
      </c>
      <c r="DJ109">
        <v>3</v>
      </c>
      <c r="DM109">
        <v>4</v>
      </c>
      <c r="DP109">
        <v>4</v>
      </c>
      <c r="DS109">
        <v>2</v>
      </c>
    </row>
    <row r="110" spans="2:123" x14ac:dyDescent="0.2">
      <c r="B110">
        <v>4</v>
      </c>
      <c r="E110">
        <v>5</v>
      </c>
      <c r="H110">
        <v>-3</v>
      </c>
      <c r="K110">
        <v>-3</v>
      </c>
      <c r="Q110">
        <v>7</v>
      </c>
      <c r="T110">
        <v>-4</v>
      </c>
      <c r="W110">
        <v>7</v>
      </c>
      <c r="Z110">
        <v>4</v>
      </c>
      <c r="AC110">
        <v>12</v>
      </c>
      <c r="AF110">
        <v>-5</v>
      </c>
      <c r="AI110">
        <v>-1</v>
      </c>
      <c r="AL110">
        <v>-3</v>
      </c>
      <c r="AO110">
        <v>-2</v>
      </c>
      <c r="AU110">
        <v>-8</v>
      </c>
      <c r="AX110">
        <v>8</v>
      </c>
      <c r="BA110">
        <v>-7</v>
      </c>
      <c r="BE110">
        <v>2</v>
      </c>
      <c r="BH110">
        <v>-3</v>
      </c>
      <c r="BN110">
        <v>2</v>
      </c>
      <c r="BQ110">
        <v>-5</v>
      </c>
      <c r="BT110">
        <v>9</v>
      </c>
      <c r="BW110">
        <v>2</v>
      </c>
      <c r="BZ110">
        <v>-4</v>
      </c>
      <c r="CF110">
        <v>7</v>
      </c>
      <c r="CI110">
        <v>10</v>
      </c>
      <c r="CR110">
        <v>5</v>
      </c>
      <c r="CU110">
        <v>2</v>
      </c>
      <c r="DA110">
        <v>6</v>
      </c>
      <c r="DD110">
        <v>2</v>
      </c>
      <c r="DG110">
        <v>2</v>
      </c>
      <c r="DJ110">
        <v>4</v>
      </c>
      <c r="DM110">
        <v>4</v>
      </c>
      <c r="DP110">
        <v>4</v>
      </c>
      <c r="DS110">
        <v>4</v>
      </c>
    </row>
    <row r="111" spans="2:123" x14ac:dyDescent="0.2">
      <c r="B111">
        <v>4</v>
      </c>
      <c r="E111">
        <v>8</v>
      </c>
      <c r="H111">
        <v>-3</v>
      </c>
      <c r="K111">
        <v>-3</v>
      </c>
      <c r="Q111">
        <v>6</v>
      </c>
      <c r="T111">
        <v>2</v>
      </c>
      <c r="W111">
        <v>6</v>
      </c>
      <c r="Z111">
        <v>4</v>
      </c>
      <c r="AC111">
        <v>5</v>
      </c>
      <c r="AF111">
        <v>-2</v>
      </c>
      <c r="AI111">
        <v>-1</v>
      </c>
      <c r="AL111">
        <v>-3</v>
      </c>
      <c r="AO111">
        <v>-2</v>
      </c>
      <c r="AU111">
        <v>-8</v>
      </c>
      <c r="AX111">
        <v>9</v>
      </c>
      <c r="BA111">
        <v>-8</v>
      </c>
      <c r="BE111">
        <v>2</v>
      </c>
      <c r="BH111">
        <v>-3</v>
      </c>
      <c r="BN111">
        <v>2</v>
      </c>
      <c r="BQ111">
        <v>-6</v>
      </c>
      <c r="BT111">
        <v>10</v>
      </c>
      <c r="BW111">
        <v>2</v>
      </c>
      <c r="BZ111">
        <v>-5</v>
      </c>
      <c r="CF111" s="2">
        <f>SUM(CF1:CF110)</f>
        <v>708</v>
      </c>
      <c r="CI111">
        <v>10</v>
      </c>
      <c r="CR111">
        <v>5</v>
      </c>
      <c r="CU111">
        <v>2</v>
      </c>
      <c r="DA111">
        <v>4</v>
      </c>
      <c r="DD111">
        <v>3</v>
      </c>
      <c r="DG111">
        <v>3</v>
      </c>
      <c r="DJ111">
        <v>5</v>
      </c>
      <c r="DM111">
        <v>4</v>
      </c>
      <c r="DP111">
        <v>2</v>
      </c>
      <c r="DS111">
        <v>5</v>
      </c>
    </row>
    <row r="112" spans="2:123" x14ac:dyDescent="0.2">
      <c r="B112" s="2">
        <f>SUM(B1:B111)</f>
        <v>265.5</v>
      </c>
      <c r="E112">
        <v>3</v>
      </c>
      <c r="H112">
        <v>-2</v>
      </c>
      <c r="K112">
        <v>-3</v>
      </c>
      <c r="Q112">
        <v>5</v>
      </c>
      <c r="T112">
        <v>2</v>
      </c>
      <c r="W112">
        <v>7</v>
      </c>
      <c r="Z112">
        <v>3</v>
      </c>
      <c r="AC112" s="2">
        <f>SUM(AC1:AC111)</f>
        <v>887</v>
      </c>
      <c r="AF112">
        <v>-3</v>
      </c>
      <c r="AI112">
        <v>-1</v>
      </c>
      <c r="AL112">
        <v>-2</v>
      </c>
      <c r="AO112">
        <v>3</v>
      </c>
      <c r="AU112">
        <v>-8</v>
      </c>
      <c r="AX112">
        <v>6</v>
      </c>
      <c r="BA112">
        <v>-2</v>
      </c>
      <c r="BE112">
        <v>2</v>
      </c>
      <c r="BH112">
        <v>-3</v>
      </c>
      <c r="BN112">
        <v>2</v>
      </c>
      <c r="BQ112">
        <v>-6</v>
      </c>
      <c r="BT112">
        <v>9</v>
      </c>
      <c r="BW112">
        <v>2</v>
      </c>
      <c r="BZ112">
        <v>-5</v>
      </c>
      <c r="CI112">
        <v>8</v>
      </c>
      <c r="CR112">
        <v>4</v>
      </c>
      <c r="CU112">
        <v>2</v>
      </c>
      <c r="DA112">
        <v>2</v>
      </c>
      <c r="DD112">
        <v>-1</v>
      </c>
      <c r="DG112">
        <v>4</v>
      </c>
      <c r="DJ112">
        <v>4</v>
      </c>
      <c r="DM112">
        <v>4</v>
      </c>
      <c r="DP112">
        <v>3</v>
      </c>
      <c r="DS112">
        <v>4</v>
      </c>
    </row>
    <row r="113" spans="5:123" x14ac:dyDescent="0.2">
      <c r="E113">
        <v>5</v>
      </c>
      <c r="H113">
        <v>-2</v>
      </c>
      <c r="K113">
        <v>-3</v>
      </c>
      <c r="Q113">
        <v>10</v>
      </c>
      <c r="T113">
        <v>-4</v>
      </c>
      <c r="W113">
        <v>7</v>
      </c>
      <c r="Z113">
        <v>3</v>
      </c>
      <c r="AF113">
        <v>-5</v>
      </c>
      <c r="AI113">
        <v>-1</v>
      </c>
      <c r="AL113">
        <v>-2</v>
      </c>
      <c r="AO113">
        <v>2</v>
      </c>
      <c r="AU113">
        <v>-9</v>
      </c>
      <c r="AX113">
        <v>6</v>
      </c>
      <c r="BA113">
        <v>-4</v>
      </c>
      <c r="BE113">
        <v>2</v>
      </c>
      <c r="BH113">
        <v>-3</v>
      </c>
      <c r="BN113">
        <v>2</v>
      </c>
      <c r="BQ113">
        <v>-6</v>
      </c>
      <c r="BT113">
        <v>9</v>
      </c>
      <c r="BW113">
        <v>2</v>
      </c>
      <c r="BZ113">
        <v>-3</v>
      </c>
      <c r="CI113">
        <v>12</v>
      </c>
      <c r="CR113">
        <v>6</v>
      </c>
      <c r="CU113">
        <v>2</v>
      </c>
      <c r="DA113">
        <v>1</v>
      </c>
      <c r="DD113">
        <v>-2</v>
      </c>
      <c r="DG113">
        <v>5</v>
      </c>
      <c r="DJ113">
        <v>4</v>
      </c>
      <c r="DM113">
        <v>5</v>
      </c>
      <c r="DP113">
        <v>4</v>
      </c>
      <c r="DS113">
        <v>2</v>
      </c>
    </row>
    <row r="114" spans="5:123" x14ac:dyDescent="0.2">
      <c r="E114">
        <v>3</v>
      </c>
      <c r="H114">
        <v>-2</v>
      </c>
      <c r="K114">
        <v>-3</v>
      </c>
      <c r="Q114">
        <v>7</v>
      </c>
      <c r="T114">
        <v>-2</v>
      </c>
      <c r="W114">
        <v>6</v>
      </c>
      <c r="Z114">
        <v>1</v>
      </c>
      <c r="AF114">
        <v>-5</v>
      </c>
      <c r="AI114">
        <v>-1</v>
      </c>
      <c r="AL114">
        <v>-2</v>
      </c>
      <c r="AO114">
        <v>1</v>
      </c>
      <c r="AU114">
        <v>-9</v>
      </c>
      <c r="AX114">
        <v>5</v>
      </c>
      <c r="BA114">
        <v>-1</v>
      </c>
      <c r="BE114">
        <v>1</v>
      </c>
      <c r="BH114">
        <v>-4</v>
      </c>
      <c r="BN114">
        <v>2</v>
      </c>
      <c r="BQ114">
        <v>-5</v>
      </c>
      <c r="BT114">
        <v>7</v>
      </c>
      <c r="BW114">
        <v>-2</v>
      </c>
      <c r="BZ114">
        <v>1</v>
      </c>
      <c r="CI114">
        <v>8</v>
      </c>
      <c r="CR114">
        <v>8</v>
      </c>
      <c r="CU114">
        <v>2</v>
      </c>
      <c r="DA114">
        <v>1</v>
      </c>
      <c r="DD114">
        <v>-3</v>
      </c>
      <c r="DG114">
        <v>4</v>
      </c>
      <c r="DJ114">
        <v>3</v>
      </c>
      <c r="DM114">
        <v>7</v>
      </c>
      <c r="DP114">
        <v>3</v>
      </c>
      <c r="DS114">
        <v>2</v>
      </c>
    </row>
    <row r="115" spans="5:123" x14ac:dyDescent="0.2">
      <c r="E115">
        <v>3</v>
      </c>
      <c r="H115">
        <v>-2</v>
      </c>
      <c r="K115">
        <v>-3</v>
      </c>
      <c r="Q115">
        <v>6</v>
      </c>
      <c r="T115">
        <v>-3</v>
      </c>
      <c r="W115">
        <v>6</v>
      </c>
      <c r="Z115">
        <v>3</v>
      </c>
      <c r="AF115">
        <v>-5</v>
      </c>
      <c r="AI115">
        <v>-1</v>
      </c>
      <c r="AL115">
        <v>-2</v>
      </c>
      <c r="AO115">
        <v>1</v>
      </c>
      <c r="AU115">
        <v>-9</v>
      </c>
      <c r="AX115">
        <v>5</v>
      </c>
      <c r="BA115">
        <v>-1</v>
      </c>
      <c r="BE115">
        <v>1</v>
      </c>
      <c r="BH115">
        <v>-2</v>
      </c>
      <c r="BN115">
        <v>2</v>
      </c>
      <c r="BQ115">
        <v>-6</v>
      </c>
      <c r="BT115">
        <v>5</v>
      </c>
      <c r="BW115">
        <v>2</v>
      </c>
      <c r="BZ115">
        <v>-2</v>
      </c>
      <c r="CI115">
        <v>8</v>
      </c>
      <c r="CR115">
        <v>4</v>
      </c>
      <c r="CU115">
        <v>1</v>
      </c>
      <c r="DA115">
        <v>4</v>
      </c>
      <c r="DD115">
        <v>-3</v>
      </c>
      <c r="DG115">
        <v>4</v>
      </c>
      <c r="DJ115">
        <v>3</v>
      </c>
      <c r="DM115">
        <v>4</v>
      </c>
      <c r="DP115">
        <v>3</v>
      </c>
      <c r="DS115">
        <v>1</v>
      </c>
    </row>
    <row r="116" spans="5:123" x14ac:dyDescent="0.2">
      <c r="E116">
        <v>4</v>
      </c>
      <c r="H116">
        <v>-2</v>
      </c>
      <c r="K116">
        <v>-2</v>
      </c>
      <c r="Q116">
        <v>5</v>
      </c>
      <c r="T116">
        <v>-1</v>
      </c>
      <c r="W116">
        <v>6</v>
      </c>
      <c r="Z116">
        <v>2</v>
      </c>
      <c r="AF116">
        <v>-3</v>
      </c>
      <c r="AI116">
        <v>-1</v>
      </c>
      <c r="AL116">
        <v>-3</v>
      </c>
      <c r="AO116">
        <v>3</v>
      </c>
      <c r="AU116">
        <v>-8</v>
      </c>
      <c r="AX116">
        <v>5</v>
      </c>
      <c r="BA116">
        <v>-1</v>
      </c>
      <c r="BE116">
        <v>1</v>
      </c>
      <c r="BH116">
        <v>-4</v>
      </c>
      <c r="BN116">
        <v>3</v>
      </c>
      <c r="BQ116">
        <v>-5</v>
      </c>
      <c r="BT116">
        <v>3</v>
      </c>
      <c r="BW116">
        <v>-2</v>
      </c>
      <c r="BZ116">
        <v>-2</v>
      </c>
      <c r="CI116">
        <v>8</v>
      </c>
      <c r="CR116" s="2">
        <f>SUM(CR1:CR115)</f>
        <v>357</v>
      </c>
      <c r="CU116">
        <v>3</v>
      </c>
      <c r="DA116">
        <v>9</v>
      </c>
      <c r="DD116">
        <v>3</v>
      </c>
      <c r="DG116">
        <v>3</v>
      </c>
      <c r="DJ116">
        <v>3</v>
      </c>
      <c r="DM116">
        <v>5</v>
      </c>
      <c r="DP116">
        <v>3</v>
      </c>
      <c r="DS116">
        <v>-1</v>
      </c>
    </row>
    <row r="117" spans="5:123" x14ac:dyDescent="0.2">
      <c r="E117">
        <v>4</v>
      </c>
      <c r="H117">
        <v>-2</v>
      </c>
      <c r="K117">
        <v>-2</v>
      </c>
      <c r="Q117">
        <v>5</v>
      </c>
      <c r="T117">
        <v>1</v>
      </c>
      <c r="W117">
        <v>3</v>
      </c>
      <c r="Z117">
        <v>3</v>
      </c>
      <c r="AF117">
        <v>-1</v>
      </c>
      <c r="AI117">
        <v>-1</v>
      </c>
      <c r="AL117">
        <v>-2</v>
      </c>
      <c r="AO117">
        <v>5</v>
      </c>
      <c r="AU117">
        <v>-8</v>
      </c>
      <c r="AX117">
        <v>7</v>
      </c>
      <c r="BA117">
        <v>-1</v>
      </c>
      <c r="BE117">
        <v>1</v>
      </c>
      <c r="BH117">
        <v>-4</v>
      </c>
      <c r="BN117">
        <v>4</v>
      </c>
      <c r="BQ117">
        <v>-5</v>
      </c>
      <c r="BT117">
        <v>5</v>
      </c>
      <c r="BW117">
        <v>-2</v>
      </c>
      <c r="BZ117">
        <v>-5</v>
      </c>
      <c r="CI117">
        <v>7</v>
      </c>
      <c r="CU117">
        <v>2</v>
      </c>
      <c r="DA117">
        <v>7</v>
      </c>
      <c r="DD117">
        <v>1</v>
      </c>
      <c r="DG117">
        <v>2</v>
      </c>
      <c r="DJ117">
        <v>4</v>
      </c>
      <c r="DM117">
        <v>4</v>
      </c>
      <c r="DP117">
        <v>2</v>
      </c>
      <c r="DS117">
        <v>1</v>
      </c>
    </row>
    <row r="118" spans="5:123" x14ac:dyDescent="0.2">
      <c r="E118">
        <v>7</v>
      </c>
      <c r="H118">
        <v>-2</v>
      </c>
      <c r="K118">
        <v>-2</v>
      </c>
      <c r="Q118">
        <v>7</v>
      </c>
      <c r="T118">
        <v>-1</v>
      </c>
      <c r="W118">
        <v>4</v>
      </c>
      <c r="Z118">
        <v>1</v>
      </c>
      <c r="AF118">
        <v>-2</v>
      </c>
      <c r="AI118">
        <v>-4</v>
      </c>
      <c r="AL118">
        <v>-2</v>
      </c>
      <c r="AO118">
        <v>10</v>
      </c>
      <c r="AU118">
        <v>-10</v>
      </c>
      <c r="AX118">
        <v>9</v>
      </c>
      <c r="BA118">
        <v>-2</v>
      </c>
      <c r="BE118">
        <v>1</v>
      </c>
      <c r="BH118">
        <v>-2</v>
      </c>
      <c r="BN118">
        <v>4</v>
      </c>
      <c r="BQ118">
        <v>-4</v>
      </c>
      <c r="BT118">
        <v>5</v>
      </c>
      <c r="BW118">
        <v>-1</v>
      </c>
      <c r="BZ118">
        <v>-8</v>
      </c>
      <c r="CI118">
        <v>10</v>
      </c>
      <c r="CU118">
        <v>-1</v>
      </c>
      <c r="DA118">
        <v>4</v>
      </c>
      <c r="DD118">
        <v>-1</v>
      </c>
      <c r="DG118">
        <v>2</v>
      </c>
      <c r="DJ118">
        <v>5</v>
      </c>
      <c r="DM118">
        <v>4</v>
      </c>
      <c r="DP118">
        <v>2</v>
      </c>
      <c r="DS118">
        <v>2</v>
      </c>
    </row>
    <row r="119" spans="5:123" x14ac:dyDescent="0.2">
      <c r="E119">
        <v>5</v>
      </c>
      <c r="H119">
        <v>-1</v>
      </c>
      <c r="K119">
        <v>-3</v>
      </c>
      <c r="Q119">
        <v>9</v>
      </c>
      <c r="T119">
        <v>-3</v>
      </c>
      <c r="W119">
        <v>5</v>
      </c>
      <c r="Z119">
        <v>1</v>
      </c>
      <c r="AF119">
        <v>-4</v>
      </c>
      <c r="AI119">
        <v>-1</v>
      </c>
      <c r="AL119">
        <v>-2</v>
      </c>
      <c r="AO119">
        <v>7</v>
      </c>
      <c r="AU119">
        <v>-9</v>
      </c>
      <c r="AX119">
        <v>7</v>
      </c>
      <c r="BA119">
        <v>-6</v>
      </c>
      <c r="BE119">
        <v>5</v>
      </c>
      <c r="BH119">
        <v>-3</v>
      </c>
      <c r="BN119">
        <v>3</v>
      </c>
      <c r="BQ119">
        <v>-5</v>
      </c>
      <c r="BT119">
        <v>4</v>
      </c>
      <c r="BW119">
        <v>-1</v>
      </c>
      <c r="BZ119">
        <v>-10</v>
      </c>
      <c r="CI119">
        <v>8</v>
      </c>
      <c r="CU119">
        <v>-1</v>
      </c>
      <c r="DA119">
        <v>3</v>
      </c>
      <c r="DD119">
        <v>-2</v>
      </c>
      <c r="DG119">
        <v>1</v>
      </c>
      <c r="DJ119">
        <v>5</v>
      </c>
      <c r="DM119">
        <v>4</v>
      </c>
      <c r="DP119">
        <v>2</v>
      </c>
      <c r="DS119">
        <v>1</v>
      </c>
    </row>
    <row r="120" spans="5:123" x14ac:dyDescent="0.2">
      <c r="E120">
        <v>9</v>
      </c>
      <c r="H120">
        <v>-1</v>
      </c>
      <c r="K120">
        <v>-3</v>
      </c>
      <c r="Q120">
        <v>11</v>
      </c>
      <c r="T120">
        <v>-1</v>
      </c>
      <c r="W120">
        <v>6</v>
      </c>
      <c r="Z120">
        <v>3</v>
      </c>
      <c r="AF120">
        <v>-5</v>
      </c>
      <c r="AI120">
        <v>-2</v>
      </c>
      <c r="AL120">
        <v>-3</v>
      </c>
      <c r="AO120">
        <v>4</v>
      </c>
      <c r="AU120">
        <v>-7</v>
      </c>
      <c r="AX120">
        <v>5</v>
      </c>
      <c r="BA120">
        <v>2</v>
      </c>
      <c r="BE120">
        <v>4</v>
      </c>
      <c r="BH120">
        <v>-3</v>
      </c>
      <c r="BN120">
        <v>2</v>
      </c>
      <c r="BQ120">
        <v>-5</v>
      </c>
      <c r="BT120">
        <v>3</v>
      </c>
      <c r="BW120">
        <v>-1</v>
      </c>
      <c r="BZ120">
        <v>-11</v>
      </c>
      <c r="CI120">
        <v>7</v>
      </c>
      <c r="CU120">
        <v>-1</v>
      </c>
      <c r="DA120">
        <v>3</v>
      </c>
      <c r="DD120">
        <v>-2</v>
      </c>
      <c r="DG120">
        <v>2</v>
      </c>
      <c r="DJ120">
        <v>4</v>
      </c>
      <c r="DM120">
        <v>7</v>
      </c>
      <c r="DP120">
        <v>3</v>
      </c>
      <c r="DS120">
        <v>-1</v>
      </c>
    </row>
    <row r="121" spans="5:123" x14ac:dyDescent="0.2">
      <c r="E121">
        <v>7</v>
      </c>
      <c r="H121">
        <v>1</v>
      </c>
      <c r="K121">
        <v>-1</v>
      </c>
      <c r="Q121">
        <v>10</v>
      </c>
      <c r="T121">
        <v>-1</v>
      </c>
      <c r="W121">
        <v>3</v>
      </c>
      <c r="Z121">
        <v>1</v>
      </c>
      <c r="AF121">
        <v>-4</v>
      </c>
      <c r="AI121">
        <v>-3</v>
      </c>
      <c r="AL121">
        <v>-3</v>
      </c>
      <c r="AO121">
        <v>4</v>
      </c>
      <c r="AU121">
        <v>-7</v>
      </c>
      <c r="AX121">
        <v>5</v>
      </c>
      <c r="BA121">
        <v>-1</v>
      </c>
      <c r="BE121">
        <v>4</v>
      </c>
      <c r="BH121">
        <v>-4</v>
      </c>
      <c r="BN121">
        <v>2</v>
      </c>
      <c r="BQ121">
        <v>-3</v>
      </c>
      <c r="BT121">
        <v>3</v>
      </c>
      <c r="BW121">
        <v>-1</v>
      </c>
      <c r="BZ121">
        <v>-11</v>
      </c>
      <c r="CI121">
        <v>8</v>
      </c>
      <c r="CU121">
        <v>-1</v>
      </c>
      <c r="DA121">
        <v>1</v>
      </c>
      <c r="DD121">
        <v>-2</v>
      </c>
      <c r="DG121">
        <v>5</v>
      </c>
      <c r="DJ121">
        <v>6</v>
      </c>
      <c r="DM121">
        <v>10</v>
      </c>
      <c r="DP121">
        <v>4</v>
      </c>
      <c r="DS121">
        <v>1</v>
      </c>
    </row>
    <row r="122" spans="5:123" x14ac:dyDescent="0.2">
      <c r="E122">
        <v>4</v>
      </c>
      <c r="H122">
        <v>-7</v>
      </c>
      <c r="K122">
        <v>-2</v>
      </c>
      <c r="Q122">
        <v>5</v>
      </c>
      <c r="T122">
        <v>-2</v>
      </c>
      <c r="W122">
        <v>5</v>
      </c>
      <c r="Z122">
        <v>2</v>
      </c>
      <c r="AF122">
        <v>-4</v>
      </c>
      <c r="AI122">
        <v>-4</v>
      </c>
      <c r="AL122">
        <v>-2</v>
      </c>
      <c r="AO122">
        <v>7</v>
      </c>
      <c r="AU122">
        <v>-8</v>
      </c>
      <c r="AX122">
        <v>3</v>
      </c>
      <c r="BA122">
        <v>-8</v>
      </c>
      <c r="BE122">
        <v>5</v>
      </c>
      <c r="BH122">
        <v>-2</v>
      </c>
      <c r="BN122">
        <v>3</v>
      </c>
      <c r="BQ122">
        <v>-3</v>
      </c>
      <c r="BT122">
        <v>45</v>
      </c>
      <c r="BW122">
        <v>-1</v>
      </c>
      <c r="BZ122">
        <v>-2</v>
      </c>
      <c r="CI122">
        <v>7</v>
      </c>
      <c r="CU122">
        <v>-3</v>
      </c>
      <c r="DA122">
        <v>2</v>
      </c>
      <c r="DD122">
        <v>-2</v>
      </c>
      <c r="DG122">
        <v>5</v>
      </c>
      <c r="DJ122">
        <v>5</v>
      </c>
      <c r="DM122">
        <v>10</v>
      </c>
      <c r="DP122">
        <v>4</v>
      </c>
      <c r="DS122">
        <v>2</v>
      </c>
    </row>
    <row r="123" spans="5:123" x14ac:dyDescent="0.2">
      <c r="E123">
        <v>7</v>
      </c>
      <c r="H123">
        <v>-1</v>
      </c>
      <c r="K123">
        <v>-1</v>
      </c>
      <c r="Q123">
        <v>4</v>
      </c>
      <c r="T123">
        <v>-3</v>
      </c>
      <c r="W123">
        <v>4</v>
      </c>
      <c r="Z123">
        <v>1</v>
      </c>
      <c r="AF123">
        <v>-5</v>
      </c>
      <c r="AI123">
        <v>-3</v>
      </c>
      <c r="AL123">
        <v>-1</v>
      </c>
      <c r="AO123">
        <v>5</v>
      </c>
      <c r="AU123">
        <v>-8</v>
      </c>
      <c r="AX123">
        <v>2</v>
      </c>
      <c r="BA123">
        <v>-3</v>
      </c>
      <c r="BE123">
        <v>4</v>
      </c>
      <c r="BH123">
        <v>-2</v>
      </c>
      <c r="BN123">
        <v>2</v>
      </c>
      <c r="BQ123">
        <v>-4</v>
      </c>
      <c r="BT123">
        <v>4</v>
      </c>
      <c r="BW123">
        <v>-1</v>
      </c>
      <c r="BZ123">
        <v>-1</v>
      </c>
      <c r="CI123">
        <v>8</v>
      </c>
      <c r="CU123">
        <v>-2</v>
      </c>
      <c r="DA123">
        <v>3</v>
      </c>
      <c r="DD123">
        <v>1</v>
      </c>
      <c r="DG123">
        <v>2</v>
      </c>
      <c r="DJ123">
        <v>4</v>
      </c>
      <c r="DM123">
        <v>6</v>
      </c>
      <c r="DP123">
        <v>2</v>
      </c>
      <c r="DS123">
        <v>3</v>
      </c>
    </row>
    <row r="124" spans="5:123" x14ac:dyDescent="0.2">
      <c r="E124">
        <v>5</v>
      </c>
      <c r="H124">
        <v>-2</v>
      </c>
      <c r="K124">
        <v>-1</v>
      </c>
      <c r="Q124">
        <v>3</v>
      </c>
      <c r="T124">
        <v>-4</v>
      </c>
      <c r="W124">
        <v>2</v>
      </c>
      <c r="Z124">
        <v>1</v>
      </c>
      <c r="AF124">
        <v>-5</v>
      </c>
      <c r="AI124">
        <v>-4</v>
      </c>
      <c r="AL124">
        <v>-1</v>
      </c>
      <c r="AO124">
        <v>4</v>
      </c>
      <c r="AU124">
        <v>-8</v>
      </c>
      <c r="AX124">
        <v>5</v>
      </c>
      <c r="BA124">
        <v>-5</v>
      </c>
      <c r="BE124">
        <v>4</v>
      </c>
      <c r="BH124">
        <v>-2</v>
      </c>
      <c r="BN124">
        <v>2</v>
      </c>
      <c r="BQ124">
        <v>-5</v>
      </c>
      <c r="BT124">
        <v>3</v>
      </c>
      <c r="BW124">
        <v>1</v>
      </c>
      <c r="BZ124">
        <v>-1</v>
      </c>
      <c r="CI124">
        <v>13</v>
      </c>
      <c r="CU124">
        <v>1</v>
      </c>
      <c r="DA124">
        <v>4</v>
      </c>
      <c r="DD124">
        <v>5</v>
      </c>
      <c r="DG124">
        <v>2</v>
      </c>
      <c r="DJ124">
        <v>4</v>
      </c>
      <c r="DM124">
        <f>SUM(DM1:DM123)</f>
        <v>371</v>
      </c>
      <c r="DP124">
        <v>1</v>
      </c>
      <c r="DS124">
        <v>2</v>
      </c>
    </row>
    <row r="125" spans="5:123" x14ac:dyDescent="0.2">
      <c r="E125">
        <v>4</v>
      </c>
      <c r="H125">
        <v>-4</v>
      </c>
      <c r="K125">
        <v>-1</v>
      </c>
      <c r="Q125">
        <v>4</v>
      </c>
      <c r="T125">
        <v>-1</v>
      </c>
      <c r="W125">
        <v>4</v>
      </c>
      <c r="Z125">
        <v>1</v>
      </c>
      <c r="AF125">
        <v>-5</v>
      </c>
      <c r="AI125">
        <v>-5</v>
      </c>
      <c r="AL125">
        <v>-2</v>
      </c>
      <c r="AO125">
        <v>6</v>
      </c>
      <c r="AU125">
        <v>-9</v>
      </c>
      <c r="AX125">
        <v>5</v>
      </c>
      <c r="BA125">
        <v>-7</v>
      </c>
      <c r="BE125">
        <v>4</v>
      </c>
      <c r="BH125">
        <v>-2</v>
      </c>
      <c r="BN125">
        <v>2</v>
      </c>
      <c r="BQ125">
        <v>-3</v>
      </c>
      <c r="BT125">
        <v>1</v>
      </c>
      <c r="BW125">
        <v>2</v>
      </c>
      <c r="BZ125">
        <v>-1</v>
      </c>
      <c r="CI125">
        <v>8</v>
      </c>
      <c r="CU125">
        <v>-1</v>
      </c>
      <c r="DA125">
        <v>3</v>
      </c>
      <c r="DD125">
        <v>4</v>
      </c>
      <c r="DG125">
        <v>1</v>
      </c>
      <c r="DJ125">
        <v>5</v>
      </c>
      <c r="DP125">
        <v>1</v>
      </c>
      <c r="DS125">
        <v>1</v>
      </c>
    </row>
    <row r="126" spans="5:123" x14ac:dyDescent="0.2">
      <c r="E126">
        <v>6</v>
      </c>
      <c r="H126">
        <v>-7</v>
      </c>
      <c r="K126">
        <v>2</v>
      </c>
      <c r="Q126">
        <v>5</v>
      </c>
      <c r="T126">
        <v>-2</v>
      </c>
      <c r="W126">
        <v>7</v>
      </c>
      <c r="Z126">
        <v>2</v>
      </c>
      <c r="AF126">
        <v>5</v>
      </c>
      <c r="AI126">
        <v>-5</v>
      </c>
      <c r="AL126">
        <v>-3</v>
      </c>
      <c r="AO126">
        <v>13</v>
      </c>
      <c r="AU126">
        <v>-9</v>
      </c>
      <c r="AX126">
        <v>4</v>
      </c>
      <c r="BA126">
        <v>-8</v>
      </c>
      <c r="BE126">
        <v>5</v>
      </c>
      <c r="BH126">
        <v>-1</v>
      </c>
      <c r="BN126">
        <v>4</v>
      </c>
      <c r="BQ126">
        <v>-2</v>
      </c>
      <c r="BT126">
        <v>3</v>
      </c>
      <c r="BW126">
        <v>-1</v>
      </c>
      <c r="BZ126">
        <v>-3</v>
      </c>
      <c r="CI126">
        <v>8</v>
      </c>
      <c r="CU126">
        <v>-2</v>
      </c>
      <c r="DA126">
        <v>3</v>
      </c>
      <c r="DD126">
        <v>1</v>
      </c>
      <c r="DG126">
        <v>1</v>
      </c>
      <c r="DJ126">
        <v>7</v>
      </c>
      <c r="DP126">
        <v>1</v>
      </c>
      <c r="DS126">
        <v>-1</v>
      </c>
    </row>
    <row r="127" spans="5:123" x14ac:dyDescent="0.2">
      <c r="E127">
        <v>3</v>
      </c>
      <c r="H127">
        <v>-7</v>
      </c>
      <c r="K127">
        <v>2</v>
      </c>
      <c r="Q127">
        <v>5</v>
      </c>
      <c r="T127">
        <v>-4</v>
      </c>
      <c r="W127">
        <v>6</v>
      </c>
      <c r="Z127">
        <v>2</v>
      </c>
      <c r="AF127">
        <v>-5</v>
      </c>
      <c r="AI127">
        <v>-8</v>
      </c>
      <c r="AL127">
        <v>-3</v>
      </c>
      <c r="AO127">
        <v>7</v>
      </c>
      <c r="AU127">
        <v>-10</v>
      </c>
      <c r="AX127">
        <v>1</v>
      </c>
      <c r="BA127">
        <v>-1</v>
      </c>
      <c r="BE127">
        <v>2</v>
      </c>
      <c r="BH127">
        <v>-2</v>
      </c>
      <c r="BN127">
        <v>3</v>
      </c>
      <c r="BQ127">
        <v>-3</v>
      </c>
      <c r="BT127">
        <v>3</v>
      </c>
      <c r="BW127">
        <v>-1</v>
      </c>
      <c r="BZ127">
        <v>-2</v>
      </c>
      <c r="CI127">
        <v>8</v>
      </c>
      <c r="CU127">
        <v>-3</v>
      </c>
      <c r="DA127">
        <v>2</v>
      </c>
      <c r="DD127">
        <v>-1</v>
      </c>
      <c r="DG127">
        <v>1</v>
      </c>
      <c r="DJ127">
        <v>9</v>
      </c>
      <c r="DP127">
        <v>2</v>
      </c>
      <c r="DS127">
        <v>-2</v>
      </c>
    </row>
    <row r="128" spans="5:123" x14ac:dyDescent="0.2">
      <c r="E128">
        <v>3</v>
      </c>
      <c r="H128">
        <v>-2</v>
      </c>
      <c r="K128">
        <v>2</v>
      </c>
      <c r="Q128">
        <v>4</v>
      </c>
      <c r="T128">
        <v>-1</v>
      </c>
      <c r="W128">
        <v>5</v>
      </c>
      <c r="Z128">
        <v>3</v>
      </c>
      <c r="AF128">
        <v>-5</v>
      </c>
      <c r="AI128">
        <v>-4</v>
      </c>
      <c r="AL128">
        <v>-3</v>
      </c>
      <c r="AO128">
        <v>4</v>
      </c>
      <c r="AU128">
        <v>-9</v>
      </c>
      <c r="AX128">
        <v>4</v>
      </c>
      <c r="BA128">
        <v>-2</v>
      </c>
      <c r="BE128">
        <v>5</v>
      </c>
      <c r="BH128">
        <v>-2</v>
      </c>
      <c r="BN128">
        <v>3</v>
      </c>
      <c r="BQ128">
        <v>-3</v>
      </c>
      <c r="BT128">
        <v>2</v>
      </c>
      <c r="BW128">
        <v>-2</v>
      </c>
      <c r="BZ128">
        <v>-1</v>
      </c>
      <c r="CI128">
        <v>8</v>
      </c>
      <c r="CU128">
        <v>-4</v>
      </c>
      <c r="DA128">
        <v>2</v>
      </c>
      <c r="DD128">
        <v>-2</v>
      </c>
      <c r="DG128">
        <v>2</v>
      </c>
      <c r="DJ128">
        <v>8</v>
      </c>
      <c r="DP128">
        <v>3</v>
      </c>
      <c r="DS128">
        <v>-2</v>
      </c>
    </row>
    <row r="129" spans="5:123" x14ac:dyDescent="0.2">
      <c r="E129">
        <v>2</v>
      </c>
      <c r="H129">
        <v>-3</v>
      </c>
      <c r="K129">
        <v>1</v>
      </c>
      <c r="Q129">
        <v>4</v>
      </c>
      <c r="T129">
        <v>-3</v>
      </c>
      <c r="W129">
        <v>2</v>
      </c>
      <c r="Z129">
        <v>-2</v>
      </c>
      <c r="AF129">
        <v>-5</v>
      </c>
      <c r="AI129">
        <v>-3</v>
      </c>
      <c r="AL129">
        <v>-3</v>
      </c>
      <c r="AO129">
        <v>6</v>
      </c>
      <c r="AU129">
        <v>-10</v>
      </c>
      <c r="AX129">
        <v>1</v>
      </c>
      <c r="BA129">
        <v>1</v>
      </c>
      <c r="BE129">
        <v>4</v>
      </c>
      <c r="BH129">
        <v>-2</v>
      </c>
      <c r="BN129">
        <v>3</v>
      </c>
      <c r="BQ129">
        <v>-2</v>
      </c>
      <c r="BT129">
        <v>1</v>
      </c>
      <c r="BW129">
        <v>-2</v>
      </c>
      <c r="BZ129">
        <v>-1</v>
      </c>
      <c r="CI129">
        <v>4</v>
      </c>
      <c r="CU129">
        <v>-3</v>
      </c>
      <c r="DA129">
        <v>1</v>
      </c>
      <c r="DD129">
        <v>-3</v>
      </c>
      <c r="DG129">
        <v>3</v>
      </c>
      <c r="DJ129">
        <v>5</v>
      </c>
      <c r="DP129">
        <v>4</v>
      </c>
      <c r="DS129">
        <v>-2</v>
      </c>
    </row>
    <row r="130" spans="5:123" x14ac:dyDescent="0.2">
      <c r="E130">
        <v>2</v>
      </c>
      <c r="H130">
        <v>-1</v>
      </c>
      <c r="K130">
        <v>2</v>
      </c>
      <c r="Q130">
        <v>4</v>
      </c>
      <c r="T130">
        <v>-4</v>
      </c>
      <c r="W130">
        <v>5</v>
      </c>
      <c r="Z130">
        <v>-1</v>
      </c>
      <c r="AF130">
        <v>-6</v>
      </c>
      <c r="AI130">
        <v>-2</v>
      </c>
      <c r="AL130">
        <v>-3</v>
      </c>
      <c r="AO130">
        <v>5</v>
      </c>
      <c r="AU130">
        <v>-5</v>
      </c>
      <c r="AX130">
        <v>3</v>
      </c>
      <c r="BA130">
        <v>-3</v>
      </c>
      <c r="BE130">
        <v>1</v>
      </c>
      <c r="BH130">
        <v>-1</v>
      </c>
      <c r="BN130">
        <v>3</v>
      </c>
      <c r="BQ130">
        <v>-3</v>
      </c>
      <c r="BT130" s="2">
        <f>SUM(BT1:BT129)</f>
        <v>733</v>
      </c>
      <c r="BW130">
        <v>-1</v>
      </c>
      <c r="BZ130">
        <v>4</v>
      </c>
      <c r="CI130">
        <v>12</v>
      </c>
      <c r="CU130">
        <v>-2</v>
      </c>
      <c r="DA130">
        <v>1</v>
      </c>
      <c r="DD130">
        <v>-3</v>
      </c>
      <c r="DG130">
        <v>2</v>
      </c>
      <c r="DJ130">
        <v>5</v>
      </c>
      <c r="DP130">
        <v>3</v>
      </c>
      <c r="DS130">
        <v>-3</v>
      </c>
    </row>
    <row r="131" spans="5:123" x14ac:dyDescent="0.2">
      <c r="E131">
        <v>2</v>
      </c>
      <c r="H131">
        <v>-3</v>
      </c>
      <c r="K131">
        <v>1</v>
      </c>
      <c r="Q131">
        <v>1</v>
      </c>
      <c r="T131">
        <v>-4</v>
      </c>
      <c r="W131">
        <v>5</v>
      </c>
      <c r="Z131">
        <v>-1</v>
      </c>
      <c r="AF131">
        <v>-5</v>
      </c>
      <c r="AI131">
        <v>-2</v>
      </c>
      <c r="AL131">
        <v>-5</v>
      </c>
      <c r="AO131">
        <v>4</v>
      </c>
      <c r="AU131">
        <v>-8</v>
      </c>
      <c r="AX131">
        <v>3</v>
      </c>
      <c r="BA131">
        <v>5</v>
      </c>
      <c r="BE131">
        <v>3</v>
      </c>
      <c r="BH131">
        <v>-1</v>
      </c>
      <c r="BN131">
        <v>2</v>
      </c>
      <c r="BQ131">
        <v>-3</v>
      </c>
      <c r="BW131">
        <v>1</v>
      </c>
      <c r="BZ131">
        <v>2</v>
      </c>
      <c r="CI131">
        <v>8</v>
      </c>
      <c r="CU131">
        <v>1</v>
      </c>
      <c r="DA131">
        <v>2</v>
      </c>
      <c r="DD131">
        <v>-3</v>
      </c>
      <c r="DG131">
        <v>8</v>
      </c>
      <c r="DJ131">
        <v>5</v>
      </c>
      <c r="DP131">
        <v>2</v>
      </c>
      <c r="DS131">
        <v>-3</v>
      </c>
    </row>
    <row r="132" spans="5:123" x14ac:dyDescent="0.2">
      <c r="E132">
        <v>2</v>
      </c>
      <c r="H132">
        <v>-3</v>
      </c>
      <c r="K132">
        <v>1</v>
      </c>
      <c r="Q132">
        <v>1</v>
      </c>
      <c r="T132">
        <v>-2</v>
      </c>
      <c r="W132">
        <v>3</v>
      </c>
      <c r="Z132">
        <v>-2</v>
      </c>
      <c r="AF132">
        <v>-5</v>
      </c>
      <c r="AI132">
        <v>2</v>
      </c>
      <c r="AL132">
        <v>-4</v>
      </c>
      <c r="AO132">
        <v>12</v>
      </c>
      <c r="AU132">
        <v>-7</v>
      </c>
      <c r="AX132">
        <v>2</v>
      </c>
      <c r="BA132">
        <v>4</v>
      </c>
      <c r="BE132">
        <v>2</v>
      </c>
      <c r="BH132">
        <v>-1</v>
      </c>
      <c r="BN132">
        <v>2</v>
      </c>
      <c r="BQ132">
        <v>-3</v>
      </c>
      <c r="BW132">
        <v>1</v>
      </c>
      <c r="BZ132">
        <v>3</v>
      </c>
      <c r="CI132">
        <v>4</v>
      </c>
      <c r="CU132">
        <v>-1</v>
      </c>
      <c r="DA132">
        <v>3</v>
      </c>
      <c r="DD132">
        <v>1</v>
      </c>
      <c r="DG132">
        <v>7</v>
      </c>
      <c r="DJ132">
        <v>5</v>
      </c>
      <c r="DP132">
        <v>1</v>
      </c>
      <c r="DS132">
        <v>-5</v>
      </c>
    </row>
    <row r="133" spans="5:123" x14ac:dyDescent="0.2">
      <c r="E133">
        <v>3</v>
      </c>
      <c r="H133">
        <v>-2</v>
      </c>
      <c r="K133">
        <v>2</v>
      </c>
      <c r="Q133">
        <v>6</v>
      </c>
      <c r="T133">
        <v>-1</v>
      </c>
      <c r="W133">
        <v>6</v>
      </c>
      <c r="Z133">
        <v>-2</v>
      </c>
      <c r="AF133">
        <v>-5</v>
      </c>
      <c r="AI133">
        <v>-1</v>
      </c>
      <c r="AL133">
        <v>-2</v>
      </c>
      <c r="AO133">
        <v>10</v>
      </c>
      <c r="AU133">
        <v>-7</v>
      </c>
      <c r="AX133">
        <v>1</v>
      </c>
      <c r="BA133">
        <v>3</v>
      </c>
      <c r="BE133">
        <v>2</v>
      </c>
      <c r="BH133">
        <v>-1</v>
      </c>
      <c r="BN133">
        <v>2</v>
      </c>
      <c r="BQ133">
        <v>-1</v>
      </c>
      <c r="BW133">
        <v>-2</v>
      </c>
      <c r="BZ133">
        <v>2</v>
      </c>
      <c r="CI133">
        <v>9</v>
      </c>
      <c r="CU133">
        <v>-2</v>
      </c>
      <c r="DA133">
        <v>2</v>
      </c>
      <c r="DD133">
        <v>1</v>
      </c>
      <c r="DG133">
        <v>4</v>
      </c>
      <c r="DJ133">
        <v>6</v>
      </c>
      <c r="DP133">
        <v>1</v>
      </c>
      <c r="DS133">
        <v>-7</v>
      </c>
    </row>
    <row r="134" spans="5:123" x14ac:dyDescent="0.2">
      <c r="E134">
        <v>1</v>
      </c>
      <c r="H134">
        <v>-2</v>
      </c>
      <c r="K134">
        <v>2</v>
      </c>
      <c r="Q134">
        <v>6</v>
      </c>
      <c r="T134">
        <v>-1</v>
      </c>
      <c r="W134">
        <v>6</v>
      </c>
      <c r="Z134">
        <v>-1</v>
      </c>
      <c r="AF134">
        <v>-6</v>
      </c>
      <c r="AI134">
        <v>1</v>
      </c>
      <c r="AL134">
        <v>-2</v>
      </c>
      <c r="AO134">
        <v>10</v>
      </c>
      <c r="AU134">
        <v>-8</v>
      </c>
      <c r="AX134">
        <v>2</v>
      </c>
      <c r="BA134">
        <v>1</v>
      </c>
      <c r="BE134">
        <v>1</v>
      </c>
      <c r="BH134">
        <v>1</v>
      </c>
      <c r="BN134">
        <v>4</v>
      </c>
      <c r="BQ134">
        <v>-1</v>
      </c>
      <c r="BW134">
        <v>-3</v>
      </c>
      <c r="BZ134">
        <v>2</v>
      </c>
      <c r="CI134">
        <v>6</v>
      </c>
      <c r="CU134">
        <v>-3</v>
      </c>
      <c r="DA134">
        <v>2</v>
      </c>
      <c r="DD134">
        <v>1</v>
      </c>
      <c r="DG134">
        <v>2</v>
      </c>
      <c r="DJ134">
        <v>7</v>
      </c>
      <c r="DP134">
        <v>1</v>
      </c>
      <c r="DS134">
        <v>-9</v>
      </c>
    </row>
    <row r="135" spans="5:123" x14ac:dyDescent="0.2">
      <c r="E135">
        <v>1</v>
      </c>
      <c r="H135">
        <v>-1</v>
      </c>
      <c r="K135">
        <v>-3</v>
      </c>
      <c r="Q135">
        <v>8</v>
      </c>
      <c r="T135">
        <v>-2</v>
      </c>
      <c r="W135">
        <v>5</v>
      </c>
      <c r="Z135">
        <v>1</v>
      </c>
      <c r="AF135">
        <v>-6</v>
      </c>
      <c r="AI135">
        <v>1</v>
      </c>
      <c r="AL135">
        <v>-3</v>
      </c>
      <c r="AO135">
        <v>10</v>
      </c>
      <c r="AU135">
        <v>-8</v>
      </c>
      <c r="AX135">
        <v>1</v>
      </c>
      <c r="BA135">
        <v>2</v>
      </c>
      <c r="BE135">
        <v>3</v>
      </c>
      <c r="BH135">
        <v>-1</v>
      </c>
      <c r="BN135">
        <v>4</v>
      </c>
      <c r="BQ135">
        <v>-2</v>
      </c>
      <c r="BW135">
        <v>-4</v>
      </c>
      <c r="BZ135">
        <v>3</v>
      </c>
      <c r="CI135">
        <v>3</v>
      </c>
      <c r="CU135">
        <v>-3</v>
      </c>
      <c r="DA135">
        <v>1</v>
      </c>
      <c r="DD135">
        <v>-2</v>
      </c>
      <c r="DG135">
        <v>4</v>
      </c>
      <c r="DJ135">
        <v>8</v>
      </c>
      <c r="DP135">
        <v>2</v>
      </c>
      <c r="DS135">
        <v>-8</v>
      </c>
    </row>
    <row r="136" spans="5:123" x14ac:dyDescent="0.2">
      <c r="E136">
        <v>2</v>
      </c>
      <c r="H136">
        <v>1</v>
      </c>
      <c r="K136">
        <v>1</v>
      </c>
      <c r="Q136">
        <v>7</v>
      </c>
      <c r="T136">
        <v>-1</v>
      </c>
      <c r="W136">
        <v>6</v>
      </c>
      <c r="Z136">
        <v>1</v>
      </c>
      <c r="AF136">
        <v>-5</v>
      </c>
      <c r="AI136">
        <v>1</v>
      </c>
      <c r="AL136">
        <v>-5</v>
      </c>
      <c r="AO136">
        <v>10</v>
      </c>
      <c r="AU136">
        <v>-9</v>
      </c>
      <c r="AX136">
        <v>1</v>
      </c>
      <c r="BA136">
        <v>3</v>
      </c>
      <c r="BE136">
        <v>3</v>
      </c>
      <c r="BH136">
        <v>2</v>
      </c>
      <c r="BN136">
        <v>2</v>
      </c>
      <c r="BQ136">
        <v>-1</v>
      </c>
      <c r="BW136">
        <v>-4</v>
      </c>
      <c r="BZ136">
        <v>2</v>
      </c>
      <c r="CI136">
        <v>6</v>
      </c>
      <c r="CU136">
        <v>2</v>
      </c>
      <c r="DA136">
        <v>1</v>
      </c>
      <c r="DD136">
        <v>1</v>
      </c>
      <c r="DG136">
        <v>7</v>
      </c>
      <c r="DJ136">
        <v>7</v>
      </c>
      <c r="DP136">
        <v>3</v>
      </c>
      <c r="DS136">
        <v>-7</v>
      </c>
    </row>
    <row r="137" spans="5:123" x14ac:dyDescent="0.2">
      <c r="E137">
        <v>3</v>
      </c>
      <c r="H137">
        <v>1</v>
      </c>
      <c r="K137">
        <v>1</v>
      </c>
      <c r="Q137">
        <v>6</v>
      </c>
      <c r="T137">
        <v>-2</v>
      </c>
      <c r="W137">
        <v>7</v>
      </c>
      <c r="Z137">
        <v>-1</v>
      </c>
      <c r="AF137">
        <v>-8</v>
      </c>
      <c r="AI137">
        <v>1</v>
      </c>
      <c r="AL137">
        <v>-4</v>
      </c>
      <c r="AO137">
        <v>10</v>
      </c>
      <c r="AU137">
        <v>-6</v>
      </c>
      <c r="AX137">
        <v>1</v>
      </c>
      <c r="BA137">
        <v>4</v>
      </c>
      <c r="BE137">
        <v>3</v>
      </c>
      <c r="BH137">
        <v>2</v>
      </c>
      <c r="BN137">
        <v>4</v>
      </c>
      <c r="BQ137">
        <v>-1</v>
      </c>
      <c r="BW137">
        <v>-2</v>
      </c>
      <c r="BZ137">
        <v>3</v>
      </c>
      <c r="CI137">
        <v>12</v>
      </c>
      <c r="CU137">
        <v>2</v>
      </c>
      <c r="DA137">
        <v>1</v>
      </c>
      <c r="DD137">
        <v>2</v>
      </c>
      <c r="DG137">
        <v>9</v>
      </c>
      <c r="DJ137">
        <v>5</v>
      </c>
      <c r="DP137">
        <v>4</v>
      </c>
      <c r="DS137">
        <v>-7</v>
      </c>
    </row>
    <row r="138" spans="5:123" x14ac:dyDescent="0.2">
      <c r="E138">
        <v>3</v>
      </c>
      <c r="H138">
        <v>1</v>
      </c>
      <c r="K138">
        <v>-3</v>
      </c>
      <c r="Q138">
        <v>6</v>
      </c>
      <c r="T138">
        <v>-2</v>
      </c>
      <c r="W138">
        <v>6</v>
      </c>
      <c r="Z138">
        <v>-1</v>
      </c>
      <c r="AF138">
        <v>-11</v>
      </c>
      <c r="AI138">
        <v>1</v>
      </c>
      <c r="AL138">
        <v>-5</v>
      </c>
      <c r="AO138">
        <v>14</v>
      </c>
      <c r="AU138">
        <v>-5</v>
      </c>
      <c r="AX138">
        <v>2</v>
      </c>
      <c r="BA138">
        <v>7</v>
      </c>
      <c r="BE138">
        <v>3</v>
      </c>
      <c r="BH138">
        <v>1</v>
      </c>
      <c r="BN138">
        <v>2</v>
      </c>
      <c r="BQ138">
        <v>1</v>
      </c>
      <c r="BW138">
        <v>-4</v>
      </c>
      <c r="BZ138">
        <v>3</v>
      </c>
      <c r="CI138">
        <v>10</v>
      </c>
      <c r="CU138">
        <v>3</v>
      </c>
      <c r="DA138">
        <v>2</v>
      </c>
      <c r="DD138">
        <v>2</v>
      </c>
      <c r="DG138">
        <v>8</v>
      </c>
      <c r="DJ138">
        <v>5</v>
      </c>
      <c r="DP138">
        <v>2</v>
      </c>
      <c r="DS138">
        <v>-8</v>
      </c>
    </row>
    <row r="139" spans="5:123" x14ac:dyDescent="0.2">
      <c r="E139">
        <v>3</v>
      </c>
      <c r="H139">
        <v>2</v>
      </c>
      <c r="K139">
        <v>-2</v>
      </c>
      <c r="Q139">
        <v>8</v>
      </c>
      <c r="T139">
        <v>-2</v>
      </c>
      <c r="W139">
        <v>7</v>
      </c>
      <c r="Z139">
        <v>-1</v>
      </c>
      <c r="AF139">
        <v>-8</v>
      </c>
      <c r="AI139">
        <v>1</v>
      </c>
      <c r="AL139">
        <v>-2</v>
      </c>
      <c r="AO139">
        <v>10</v>
      </c>
      <c r="AU139">
        <v>-7</v>
      </c>
      <c r="AX139">
        <v>2</v>
      </c>
      <c r="BA139">
        <v>5</v>
      </c>
      <c r="BE139">
        <v>3</v>
      </c>
      <c r="BH139">
        <v>1</v>
      </c>
      <c r="BN139">
        <v>2</v>
      </c>
      <c r="BQ139">
        <v>-2</v>
      </c>
      <c r="BW139">
        <v>-8</v>
      </c>
      <c r="BZ139">
        <v>2</v>
      </c>
      <c r="CI139">
        <v>9</v>
      </c>
      <c r="CU139">
        <v>2</v>
      </c>
      <c r="DA139">
        <v>3</v>
      </c>
      <c r="DD139">
        <v>2</v>
      </c>
      <c r="DG139">
        <v>6</v>
      </c>
      <c r="DJ139">
        <v>4</v>
      </c>
      <c r="DP139">
        <v>-1</v>
      </c>
      <c r="DS139">
        <v>-8</v>
      </c>
    </row>
    <row r="140" spans="5:123" x14ac:dyDescent="0.2">
      <c r="E140">
        <v>2</v>
      </c>
      <c r="H140">
        <v>1</v>
      </c>
      <c r="K140">
        <v>-3</v>
      </c>
      <c r="Q140">
        <v>7</v>
      </c>
      <c r="T140">
        <v>-1</v>
      </c>
      <c r="W140">
        <v>9</v>
      </c>
      <c r="Z140">
        <v>-1</v>
      </c>
      <c r="AF140">
        <v>-8</v>
      </c>
      <c r="AI140">
        <v>1</v>
      </c>
      <c r="AL140">
        <v>-2</v>
      </c>
      <c r="AO140">
        <v>9</v>
      </c>
      <c r="AU140">
        <v>-8</v>
      </c>
      <c r="AX140">
        <v>3</v>
      </c>
      <c r="BA140">
        <v>2</v>
      </c>
      <c r="BE140">
        <v>3</v>
      </c>
      <c r="BH140">
        <v>1</v>
      </c>
      <c r="BN140">
        <v>2</v>
      </c>
      <c r="BQ140">
        <v>-2</v>
      </c>
      <c r="BW140">
        <v>-4</v>
      </c>
      <c r="BZ140">
        <v>2</v>
      </c>
      <c r="CI140">
        <v>3</v>
      </c>
      <c r="CU140">
        <v>2</v>
      </c>
      <c r="DA140">
        <v>4</v>
      </c>
      <c r="DD140">
        <v>1</v>
      </c>
      <c r="DG140">
        <v>4</v>
      </c>
      <c r="DJ140">
        <v>5</v>
      </c>
      <c r="DP140">
        <v>3</v>
      </c>
      <c r="DS140">
        <v>-4</v>
      </c>
    </row>
    <row r="141" spans="5:123" x14ac:dyDescent="0.2">
      <c r="E141">
        <v>2</v>
      </c>
      <c r="H141">
        <v>1</v>
      </c>
      <c r="K141">
        <v>-5</v>
      </c>
      <c r="Q141">
        <v>6</v>
      </c>
      <c r="T141">
        <v>-2</v>
      </c>
      <c r="W141">
        <v>7</v>
      </c>
      <c r="Z141">
        <v>-1</v>
      </c>
      <c r="AF141">
        <v>-9</v>
      </c>
      <c r="AI141">
        <v>-4</v>
      </c>
      <c r="AL141">
        <v>-2</v>
      </c>
      <c r="AO141">
        <v>10</v>
      </c>
      <c r="AU141">
        <v>-7</v>
      </c>
      <c r="AX141">
        <v>5</v>
      </c>
      <c r="BA141">
        <v>2</v>
      </c>
      <c r="BE141">
        <v>3</v>
      </c>
      <c r="BH141">
        <v>2</v>
      </c>
      <c r="BN141">
        <v>2</v>
      </c>
      <c r="BQ141">
        <v>-1</v>
      </c>
      <c r="BW141">
        <v>-5</v>
      </c>
      <c r="BZ141">
        <v>1</v>
      </c>
      <c r="CI141">
        <v>8</v>
      </c>
      <c r="CU141">
        <v>2</v>
      </c>
      <c r="DA141">
        <v>3</v>
      </c>
      <c r="DD141">
        <v>1</v>
      </c>
      <c r="DG141">
        <v>5</v>
      </c>
      <c r="DJ141">
        <v>5</v>
      </c>
      <c r="DP141">
        <v>6</v>
      </c>
      <c r="DS141">
        <v>-3</v>
      </c>
    </row>
    <row r="142" spans="5:123" x14ac:dyDescent="0.2">
      <c r="E142">
        <v>3</v>
      </c>
      <c r="H142">
        <v>2</v>
      </c>
      <c r="K142">
        <v>1</v>
      </c>
      <c r="Q142">
        <v>8</v>
      </c>
      <c r="T142">
        <v>2</v>
      </c>
      <c r="W142">
        <v>7</v>
      </c>
      <c r="Z142">
        <v>1</v>
      </c>
      <c r="AF142">
        <v>-10</v>
      </c>
      <c r="AI142">
        <v>1</v>
      </c>
      <c r="AL142">
        <v>-3</v>
      </c>
      <c r="AO142">
        <v>9</v>
      </c>
      <c r="AU142">
        <v>-7</v>
      </c>
      <c r="AX142">
        <v>6</v>
      </c>
      <c r="BA142">
        <v>2</v>
      </c>
      <c r="BE142">
        <v>3</v>
      </c>
      <c r="BH142">
        <v>5</v>
      </c>
      <c r="BN142">
        <v>2</v>
      </c>
      <c r="BQ142">
        <v>1</v>
      </c>
      <c r="BW142">
        <v>-7</v>
      </c>
      <c r="BZ142">
        <v>1</v>
      </c>
      <c r="CI142">
        <v>4</v>
      </c>
      <c r="CU142">
        <v>2</v>
      </c>
      <c r="DA142">
        <v>6</v>
      </c>
      <c r="DD142">
        <v>1</v>
      </c>
      <c r="DG142">
        <v>2</v>
      </c>
      <c r="DJ142">
        <v>9</v>
      </c>
      <c r="DP142">
        <v>6</v>
      </c>
      <c r="DS142">
        <v>-5</v>
      </c>
    </row>
    <row r="143" spans="5:123" x14ac:dyDescent="0.2">
      <c r="E143">
        <v>2</v>
      </c>
      <c r="H143">
        <v>3</v>
      </c>
      <c r="K143">
        <v>1</v>
      </c>
      <c r="Q143">
        <v>8</v>
      </c>
      <c r="T143">
        <v>1</v>
      </c>
      <c r="W143">
        <v>5</v>
      </c>
      <c r="Z143">
        <v>-1</v>
      </c>
      <c r="AF143">
        <v>-11</v>
      </c>
      <c r="AI143">
        <v>-2</v>
      </c>
      <c r="AL143">
        <v>-4</v>
      </c>
      <c r="AO143">
        <v>9</v>
      </c>
      <c r="AU143">
        <v>-6</v>
      </c>
      <c r="AX143">
        <v>2</v>
      </c>
      <c r="BA143">
        <v>-2</v>
      </c>
      <c r="BE143">
        <v>4</v>
      </c>
      <c r="BH143">
        <v>3</v>
      </c>
      <c r="BN143">
        <v>2</v>
      </c>
      <c r="BQ143">
        <v>1</v>
      </c>
      <c r="BW143">
        <v>-8</v>
      </c>
      <c r="BZ143">
        <v>1</v>
      </c>
      <c r="CI143">
        <v>3</v>
      </c>
      <c r="CU143">
        <v>2</v>
      </c>
      <c r="DA143">
        <v>5</v>
      </c>
      <c r="DD143">
        <v>1</v>
      </c>
      <c r="DG143">
        <v>4</v>
      </c>
      <c r="DJ143">
        <v>9</v>
      </c>
      <c r="DP143">
        <v>4</v>
      </c>
      <c r="DS143">
        <v>-7</v>
      </c>
    </row>
    <row r="144" spans="5:123" x14ac:dyDescent="0.2">
      <c r="E144">
        <v>2</v>
      </c>
      <c r="H144">
        <v>3</v>
      </c>
      <c r="K144">
        <v>1</v>
      </c>
      <c r="Q144">
        <v>6</v>
      </c>
      <c r="T144">
        <v>-2</v>
      </c>
      <c r="W144">
        <v>5</v>
      </c>
      <c r="Z144">
        <v>-1</v>
      </c>
      <c r="AF144">
        <v>-8</v>
      </c>
      <c r="AI144">
        <v>-4</v>
      </c>
      <c r="AL144">
        <v>-4</v>
      </c>
      <c r="AO144">
        <v>14</v>
      </c>
      <c r="AU144">
        <v>-6</v>
      </c>
      <c r="AX144">
        <v>2</v>
      </c>
      <c r="BA144">
        <v>4</v>
      </c>
      <c r="BE144">
        <v>5</v>
      </c>
      <c r="BH144">
        <v>3</v>
      </c>
      <c r="BN144">
        <v>1</v>
      </c>
      <c r="BQ144">
        <v>-2</v>
      </c>
      <c r="BW144">
        <v>-8</v>
      </c>
      <c r="BZ144">
        <v>3</v>
      </c>
      <c r="CI144">
        <v>6</v>
      </c>
      <c r="CU144">
        <v>1</v>
      </c>
      <c r="DA144">
        <v>3</v>
      </c>
      <c r="DD144">
        <v>1</v>
      </c>
      <c r="DG144">
        <v>5</v>
      </c>
      <c r="DJ144">
        <v>7</v>
      </c>
      <c r="DP144">
        <v>3</v>
      </c>
      <c r="DS144">
        <v>-8</v>
      </c>
    </row>
    <row r="145" spans="5:123" x14ac:dyDescent="0.2">
      <c r="E145">
        <v>3</v>
      </c>
      <c r="H145">
        <v>3</v>
      </c>
      <c r="K145">
        <v>1</v>
      </c>
      <c r="Q145">
        <v>6</v>
      </c>
      <c r="T145">
        <v>2</v>
      </c>
      <c r="W145">
        <v>6</v>
      </c>
      <c r="Z145">
        <v>2</v>
      </c>
      <c r="AF145">
        <v>-7</v>
      </c>
      <c r="AI145">
        <v>-4</v>
      </c>
      <c r="AL145">
        <v>-4</v>
      </c>
      <c r="AO145">
        <v>10</v>
      </c>
      <c r="AU145">
        <v>-5</v>
      </c>
      <c r="AX145">
        <v>-1</v>
      </c>
      <c r="BA145">
        <v>4</v>
      </c>
      <c r="BE145">
        <v>3</v>
      </c>
      <c r="BH145">
        <v>4</v>
      </c>
      <c r="BN145">
        <v>1</v>
      </c>
      <c r="BQ145">
        <v>-4</v>
      </c>
      <c r="BW145">
        <v>-4</v>
      </c>
      <c r="BZ145">
        <v>8</v>
      </c>
      <c r="CI145">
        <v>10</v>
      </c>
      <c r="CU145">
        <v>2</v>
      </c>
      <c r="DA145">
        <v>1</v>
      </c>
      <c r="DD145">
        <v>2</v>
      </c>
      <c r="DG145">
        <v>-2</v>
      </c>
      <c r="DJ145">
        <v>5</v>
      </c>
      <c r="DP145">
        <v>2</v>
      </c>
      <c r="DS145">
        <v>-8</v>
      </c>
    </row>
    <row r="146" spans="5:123" x14ac:dyDescent="0.2">
      <c r="E146">
        <v>4</v>
      </c>
      <c r="H146">
        <v>1</v>
      </c>
      <c r="K146">
        <v>7</v>
      </c>
      <c r="Q146">
        <v>6</v>
      </c>
      <c r="T146">
        <v>2</v>
      </c>
      <c r="W146">
        <v>6</v>
      </c>
      <c r="Z146">
        <v>3</v>
      </c>
      <c r="AF146">
        <v>-8</v>
      </c>
      <c r="AI146">
        <v>-4</v>
      </c>
      <c r="AL146">
        <v>-3</v>
      </c>
      <c r="AO146">
        <v>10</v>
      </c>
      <c r="AU146">
        <v>-5</v>
      </c>
      <c r="AX146">
        <v>-1</v>
      </c>
      <c r="BA146">
        <v>2</v>
      </c>
      <c r="BE146">
        <v>4</v>
      </c>
      <c r="BH146">
        <v>6</v>
      </c>
      <c r="BN146">
        <v>-2</v>
      </c>
      <c r="BQ146">
        <v>-4</v>
      </c>
      <c r="BW146">
        <v>-2</v>
      </c>
      <c r="BZ146">
        <v>6</v>
      </c>
      <c r="CI146">
        <v>8</v>
      </c>
      <c r="CU146">
        <v>2</v>
      </c>
      <c r="DA146">
        <v>-1</v>
      </c>
      <c r="DD146">
        <v>1</v>
      </c>
      <c r="DG146">
        <v>-2</v>
      </c>
      <c r="DJ146">
        <v>5</v>
      </c>
      <c r="DP146">
        <v>1</v>
      </c>
      <c r="DS146">
        <v>-8</v>
      </c>
    </row>
    <row r="147" spans="5:123" x14ac:dyDescent="0.2">
      <c r="E147">
        <v>4</v>
      </c>
      <c r="H147">
        <v>2</v>
      </c>
      <c r="K147">
        <v>6</v>
      </c>
      <c r="Q147">
        <v>7</v>
      </c>
      <c r="T147">
        <v>3</v>
      </c>
      <c r="W147">
        <v>3</v>
      </c>
      <c r="Z147">
        <v>2</v>
      </c>
      <c r="AF147">
        <v>-11</v>
      </c>
      <c r="AI147">
        <v>-3</v>
      </c>
      <c r="AL147">
        <v>-3</v>
      </c>
      <c r="AO147">
        <v>8</v>
      </c>
      <c r="AU147">
        <v>-4</v>
      </c>
      <c r="AX147">
        <v>-1</v>
      </c>
      <c r="BA147">
        <v>-2</v>
      </c>
      <c r="BE147">
        <v>4</v>
      </c>
      <c r="BH147">
        <v>5</v>
      </c>
      <c r="BN147">
        <v>1</v>
      </c>
      <c r="BQ147">
        <v>-4</v>
      </c>
      <c r="BW147">
        <v>-2</v>
      </c>
      <c r="BZ147">
        <v>6</v>
      </c>
      <c r="CI147">
        <v>8</v>
      </c>
      <c r="CU147">
        <v>-1</v>
      </c>
      <c r="DA147">
        <v>4</v>
      </c>
      <c r="DD147">
        <v>-2</v>
      </c>
      <c r="DG147">
        <v>-1</v>
      </c>
      <c r="DJ147">
        <v>5</v>
      </c>
      <c r="DP147">
        <v>1</v>
      </c>
      <c r="DS147">
        <v>-11</v>
      </c>
    </row>
    <row r="148" spans="5:123" x14ac:dyDescent="0.2">
      <c r="E148">
        <v>4</v>
      </c>
      <c r="H148">
        <v>1</v>
      </c>
      <c r="K148">
        <v>3</v>
      </c>
      <c r="Q148">
        <v>8</v>
      </c>
      <c r="T148">
        <v>3</v>
      </c>
      <c r="W148">
        <v>5</v>
      </c>
      <c r="Z148">
        <v>-2</v>
      </c>
      <c r="AF148">
        <v>-10</v>
      </c>
      <c r="AI148">
        <v>-3</v>
      </c>
      <c r="AL148">
        <v>-2</v>
      </c>
      <c r="AO148">
        <v>7</v>
      </c>
      <c r="AU148">
        <v>-5</v>
      </c>
      <c r="AX148">
        <v>-1</v>
      </c>
      <c r="BA148">
        <v>-1</v>
      </c>
      <c r="BE148">
        <v>4</v>
      </c>
      <c r="BH148">
        <v>5</v>
      </c>
      <c r="BN148">
        <v>-1</v>
      </c>
      <c r="BQ148">
        <v>-3</v>
      </c>
      <c r="BW148">
        <v>-2</v>
      </c>
      <c r="BZ148">
        <v>6</v>
      </c>
      <c r="CI148">
        <v>3</v>
      </c>
      <c r="CU148">
        <v>-1</v>
      </c>
      <c r="DA148">
        <v>9</v>
      </c>
      <c r="DD148">
        <v>-3</v>
      </c>
      <c r="DG148">
        <v>-4</v>
      </c>
      <c r="DJ148">
        <v>5</v>
      </c>
      <c r="DP148">
        <v>2</v>
      </c>
      <c r="DS148">
        <v>-7</v>
      </c>
    </row>
    <row r="149" spans="5:123" x14ac:dyDescent="0.2">
      <c r="E149">
        <v>4</v>
      </c>
      <c r="H149">
        <v>1</v>
      </c>
      <c r="K149">
        <v>1</v>
      </c>
      <c r="Q149">
        <v>6</v>
      </c>
      <c r="T149">
        <v>3</v>
      </c>
      <c r="W149">
        <v>4</v>
      </c>
      <c r="Z149">
        <v>4</v>
      </c>
      <c r="AF149">
        <v>-11</v>
      </c>
      <c r="AI149">
        <v>-4</v>
      </c>
      <c r="AL149">
        <v>-7</v>
      </c>
      <c r="AO149">
        <v>7</v>
      </c>
      <c r="AU149">
        <v>-8</v>
      </c>
      <c r="AX149">
        <v>-1</v>
      </c>
      <c r="BA149">
        <v>-2</v>
      </c>
      <c r="BE149">
        <v>3</v>
      </c>
      <c r="BH149">
        <v>3</v>
      </c>
      <c r="BN149">
        <v>-2</v>
      </c>
      <c r="BQ149">
        <v>-5</v>
      </c>
      <c r="BW149">
        <v>-2</v>
      </c>
      <c r="BZ149">
        <v>5</v>
      </c>
      <c r="CI149">
        <v>2</v>
      </c>
      <c r="CU149">
        <v>-2</v>
      </c>
      <c r="DA149">
        <v>7</v>
      </c>
      <c r="DD149">
        <v>-5</v>
      </c>
      <c r="DG149">
        <v>-3</v>
      </c>
      <c r="DJ149">
        <v>7</v>
      </c>
      <c r="DP149">
        <v>4</v>
      </c>
      <c r="DS149">
        <v>-3</v>
      </c>
    </row>
    <row r="150" spans="5:123" x14ac:dyDescent="0.2">
      <c r="E150">
        <v>3</v>
      </c>
      <c r="H150">
        <v>2</v>
      </c>
      <c r="K150">
        <v>1</v>
      </c>
      <c r="Q150">
        <v>7</v>
      </c>
      <c r="T150">
        <v>4</v>
      </c>
      <c r="W150">
        <v>3</v>
      </c>
      <c r="Z150">
        <v>3</v>
      </c>
      <c r="AF150">
        <v>-12</v>
      </c>
      <c r="AI150">
        <v>-5</v>
      </c>
      <c r="AL150">
        <v>-3</v>
      </c>
      <c r="AO150">
        <v>12</v>
      </c>
      <c r="AU150">
        <v>-5</v>
      </c>
      <c r="AX150">
        <v>-1</v>
      </c>
      <c r="BA150">
        <v>-1</v>
      </c>
      <c r="BE150">
        <v>3</v>
      </c>
      <c r="BH150">
        <v>3</v>
      </c>
      <c r="BN150">
        <v>-3</v>
      </c>
      <c r="BQ150">
        <v>-4</v>
      </c>
      <c r="BW150">
        <v>-2</v>
      </c>
      <c r="BZ150">
        <v>2</v>
      </c>
      <c r="CI150">
        <v>2</v>
      </c>
      <c r="CU150">
        <v>4</v>
      </c>
      <c r="DA150">
        <v>3</v>
      </c>
      <c r="DD150">
        <v>-7</v>
      </c>
      <c r="DG150">
        <v>-3</v>
      </c>
      <c r="DJ150">
        <v>8</v>
      </c>
      <c r="DP150">
        <v>6</v>
      </c>
      <c r="DS150">
        <v>-6</v>
      </c>
    </row>
    <row r="151" spans="5:123" x14ac:dyDescent="0.2">
      <c r="E151">
        <v>4</v>
      </c>
      <c r="H151">
        <v>3</v>
      </c>
      <c r="K151">
        <v>7</v>
      </c>
      <c r="Q151">
        <v>6</v>
      </c>
      <c r="T151">
        <v>2</v>
      </c>
      <c r="W151">
        <v>3</v>
      </c>
      <c r="Z151">
        <v>3</v>
      </c>
      <c r="AF151">
        <v>-10</v>
      </c>
      <c r="AI151">
        <v>-10</v>
      </c>
      <c r="AL151">
        <v>-4</v>
      </c>
      <c r="AO151">
        <v>8</v>
      </c>
      <c r="AU151">
        <v>-5</v>
      </c>
      <c r="AX151">
        <v>-1</v>
      </c>
      <c r="BA151">
        <v>4</v>
      </c>
      <c r="BE151">
        <v>4</v>
      </c>
      <c r="BH151">
        <v>3</v>
      </c>
      <c r="BN151">
        <v>-3</v>
      </c>
      <c r="BQ151">
        <v>-3</v>
      </c>
      <c r="BW151">
        <v>-2</v>
      </c>
      <c r="BZ151">
        <v>1</v>
      </c>
      <c r="CI151">
        <v>2</v>
      </c>
      <c r="CU151">
        <v>2</v>
      </c>
      <c r="DA151">
        <v>3</v>
      </c>
      <c r="DD151">
        <v>-5</v>
      </c>
      <c r="DG151">
        <v>-3</v>
      </c>
      <c r="DJ151">
        <v>7</v>
      </c>
      <c r="DP151">
        <v>4</v>
      </c>
      <c r="DS151">
        <v>-8</v>
      </c>
    </row>
    <row r="152" spans="5:123" x14ac:dyDescent="0.2">
      <c r="E152">
        <v>3</v>
      </c>
      <c r="H152">
        <v>6</v>
      </c>
      <c r="K152">
        <v>7</v>
      </c>
      <c r="Q152">
        <v>6</v>
      </c>
      <c r="T152">
        <v>4</v>
      </c>
      <c r="W152">
        <v>3</v>
      </c>
      <c r="Z152">
        <v>2</v>
      </c>
      <c r="AF152">
        <v>-9</v>
      </c>
      <c r="AI152">
        <v>-5</v>
      </c>
      <c r="AL152">
        <v>-6</v>
      </c>
      <c r="AO152">
        <v>2</v>
      </c>
      <c r="AU152">
        <v>-5</v>
      </c>
      <c r="AX152">
        <v>-1</v>
      </c>
      <c r="BA152">
        <v>2</v>
      </c>
      <c r="BE152">
        <v>4</v>
      </c>
      <c r="BH152">
        <v>2</v>
      </c>
      <c r="BN152">
        <v>-4</v>
      </c>
      <c r="BQ152">
        <v>-3</v>
      </c>
      <c r="BW152">
        <v>-3</v>
      </c>
      <c r="BZ152">
        <v>4</v>
      </c>
      <c r="CI152">
        <v>3</v>
      </c>
      <c r="CU152">
        <v>-1</v>
      </c>
      <c r="DA152">
        <v>2</v>
      </c>
      <c r="DD152">
        <v>-1</v>
      </c>
      <c r="DG152">
        <v>-4</v>
      </c>
      <c r="DJ152">
        <v>6</v>
      </c>
      <c r="DP152">
        <v>2</v>
      </c>
      <c r="DS152">
        <v>-10</v>
      </c>
    </row>
    <row r="153" spans="5:123" x14ac:dyDescent="0.2">
      <c r="E153">
        <v>3</v>
      </c>
      <c r="H153">
        <v>6</v>
      </c>
      <c r="K153">
        <v>7</v>
      </c>
      <c r="Q153">
        <v>7</v>
      </c>
      <c r="T153">
        <v>4</v>
      </c>
      <c r="W153">
        <v>3</v>
      </c>
      <c r="Z153">
        <v>2</v>
      </c>
      <c r="AF153">
        <v>-9</v>
      </c>
      <c r="AI153">
        <v>-7</v>
      </c>
      <c r="AL153">
        <v>-6</v>
      </c>
      <c r="AO153">
        <v>8</v>
      </c>
      <c r="AU153">
        <v>-5</v>
      </c>
      <c r="AX153">
        <v>-1</v>
      </c>
      <c r="BA153">
        <v>-1</v>
      </c>
      <c r="BE153">
        <v>4</v>
      </c>
      <c r="BH153">
        <v>3</v>
      </c>
      <c r="BN153">
        <v>-5</v>
      </c>
      <c r="BQ153">
        <v>-4</v>
      </c>
      <c r="BW153">
        <v>-1</v>
      </c>
      <c r="BZ153">
        <v>5</v>
      </c>
      <c r="CI153">
        <v>2</v>
      </c>
      <c r="CU153">
        <v>4</v>
      </c>
      <c r="DA153">
        <v>3</v>
      </c>
      <c r="DD153">
        <v>-1</v>
      </c>
      <c r="DG153">
        <v>-5</v>
      </c>
      <c r="DJ153">
        <v>5</v>
      </c>
      <c r="DP153">
        <v>2</v>
      </c>
      <c r="DS153">
        <v>-10</v>
      </c>
    </row>
    <row r="154" spans="5:123" x14ac:dyDescent="0.2">
      <c r="E154">
        <v>3</v>
      </c>
      <c r="H154">
        <v>6</v>
      </c>
      <c r="K154">
        <v>9</v>
      </c>
      <c r="Q154">
        <v>7</v>
      </c>
      <c r="T154">
        <v>5</v>
      </c>
      <c r="W154">
        <v>3</v>
      </c>
      <c r="Z154">
        <v>2</v>
      </c>
      <c r="AF154">
        <v>-9</v>
      </c>
      <c r="AI154">
        <v>-9</v>
      </c>
      <c r="AL154">
        <v>-7</v>
      </c>
      <c r="AO154">
        <v>4</v>
      </c>
      <c r="AU154">
        <v>-5</v>
      </c>
      <c r="AX154">
        <v>-2</v>
      </c>
      <c r="BA154">
        <v>-1</v>
      </c>
      <c r="BE154">
        <v>3</v>
      </c>
      <c r="BH154">
        <v>3</v>
      </c>
      <c r="BN154">
        <v>-4</v>
      </c>
      <c r="BQ154">
        <v>-5</v>
      </c>
      <c r="BW154">
        <v>1</v>
      </c>
      <c r="BZ154">
        <v>5</v>
      </c>
      <c r="CI154">
        <v>2</v>
      </c>
      <c r="CU154">
        <v>5</v>
      </c>
      <c r="DA154">
        <v>8</v>
      </c>
      <c r="DD154">
        <v>-2</v>
      </c>
      <c r="DG154">
        <v>-5</v>
      </c>
      <c r="DJ154">
        <v>5</v>
      </c>
      <c r="DP154">
        <v>2</v>
      </c>
      <c r="DS154">
        <v>-8</v>
      </c>
    </row>
    <row r="155" spans="5:123" x14ac:dyDescent="0.2">
      <c r="E155">
        <v>3</v>
      </c>
      <c r="H155">
        <v>6</v>
      </c>
      <c r="K155">
        <v>9</v>
      </c>
      <c r="Q155">
        <v>4</v>
      </c>
      <c r="T155">
        <v>5</v>
      </c>
      <c r="W155">
        <v>2</v>
      </c>
      <c r="Z155">
        <v>2</v>
      </c>
      <c r="AF155">
        <v>-12</v>
      </c>
      <c r="AI155">
        <v>-10</v>
      </c>
      <c r="AL155">
        <v>-7</v>
      </c>
      <c r="AO155">
        <v>2</v>
      </c>
      <c r="AU155">
        <v>-3</v>
      </c>
      <c r="AX155">
        <v>-1</v>
      </c>
      <c r="BA155">
        <v>6</v>
      </c>
      <c r="BE155">
        <v>4</v>
      </c>
      <c r="BH155">
        <v>3</v>
      </c>
      <c r="BN155">
        <v>-5</v>
      </c>
      <c r="BQ155">
        <v>-5</v>
      </c>
      <c r="BW155">
        <v>1</v>
      </c>
      <c r="BZ155">
        <v>1</v>
      </c>
      <c r="CI155">
        <v>3</v>
      </c>
      <c r="CU155">
        <v>5</v>
      </c>
      <c r="DA155">
        <v>13</v>
      </c>
      <c r="DD155">
        <v>-2</v>
      </c>
      <c r="DG155">
        <v>-5</v>
      </c>
      <c r="DJ155">
        <v>5</v>
      </c>
      <c r="DP155">
        <v>3</v>
      </c>
      <c r="DS155">
        <v>-7</v>
      </c>
    </row>
    <row r="156" spans="5:123" x14ac:dyDescent="0.2">
      <c r="E156">
        <v>4</v>
      </c>
      <c r="H156">
        <v>6</v>
      </c>
      <c r="K156">
        <v>11</v>
      </c>
      <c r="Q156">
        <v>9</v>
      </c>
      <c r="T156">
        <v>4</v>
      </c>
      <c r="W156">
        <v>3</v>
      </c>
      <c r="Z156">
        <v>3</v>
      </c>
      <c r="AF156">
        <v>-10</v>
      </c>
      <c r="AI156">
        <v>-10</v>
      </c>
      <c r="AL156">
        <v>-7</v>
      </c>
      <c r="AO156">
        <v>4</v>
      </c>
      <c r="AU156">
        <v>-3</v>
      </c>
      <c r="AX156">
        <v>-2</v>
      </c>
      <c r="BA156">
        <v>4</v>
      </c>
      <c r="BE156">
        <v>3</v>
      </c>
      <c r="BH156">
        <v>3</v>
      </c>
      <c r="BN156">
        <v>-5</v>
      </c>
      <c r="BQ156">
        <v>-5</v>
      </c>
      <c r="BW156">
        <v>1</v>
      </c>
      <c r="BZ156" s="2">
        <v>1</v>
      </c>
      <c r="CI156">
        <v>2</v>
      </c>
      <c r="CU156">
        <v>4</v>
      </c>
      <c r="DA156">
        <v>9</v>
      </c>
      <c r="DD156">
        <v>-3</v>
      </c>
      <c r="DG156">
        <v>-8</v>
      </c>
      <c r="DJ156">
        <v>6</v>
      </c>
      <c r="DP156">
        <v>2</v>
      </c>
      <c r="DS156">
        <v>-5</v>
      </c>
    </row>
    <row r="157" spans="5:123" x14ac:dyDescent="0.2">
      <c r="E157">
        <v>4</v>
      </c>
      <c r="H157">
        <v>6</v>
      </c>
      <c r="K157">
        <v>9</v>
      </c>
      <c r="Q157">
        <v>6</v>
      </c>
      <c r="T157">
        <v>4</v>
      </c>
      <c r="W157">
        <v>3</v>
      </c>
      <c r="Z157">
        <v>5</v>
      </c>
      <c r="AF157">
        <v>-12</v>
      </c>
      <c r="AI157">
        <v>-5</v>
      </c>
      <c r="AL157">
        <v>-7</v>
      </c>
      <c r="AO157">
        <v>14</v>
      </c>
      <c r="AU157">
        <v>-3</v>
      </c>
      <c r="AX157">
        <v>-2</v>
      </c>
      <c r="BA157">
        <v>3</v>
      </c>
      <c r="BE157">
        <v>2</v>
      </c>
      <c r="BH157">
        <v>2</v>
      </c>
      <c r="BN157">
        <v>-5</v>
      </c>
      <c r="BQ157">
        <v>-5</v>
      </c>
      <c r="BW157">
        <v>1</v>
      </c>
      <c r="BZ157">
        <v>1</v>
      </c>
      <c r="CI157">
        <v>2</v>
      </c>
      <c r="CU157">
        <v>1</v>
      </c>
      <c r="DA157">
        <v>2</v>
      </c>
      <c r="DD157">
        <v>-3</v>
      </c>
      <c r="DG157">
        <v>-5</v>
      </c>
      <c r="DJ157">
        <v>3</v>
      </c>
      <c r="DP157">
        <v>3</v>
      </c>
      <c r="DS157">
        <v>-3</v>
      </c>
    </row>
    <row r="158" spans="5:123" x14ac:dyDescent="0.2">
      <c r="E158">
        <v>4</v>
      </c>
      <c r="H158">
        <v>6</v>
      </c>
      <c r="K158">
        <v>7</v>
      </c>
      <c r="Q158">
        <v>4</v>
      </c>
      <c r="T158">
        <v>5</v>
      </c>
      <c r="W158">
        <v>3</v>
      </c>
      <c r="Z158">
        <v>4</v>
      </c>
      <c r="AF158">
        <v>-12</v>
      </c>
      <c r="AI158">
        <v>-7</v>
      </c>
      <c r="AL158">
        <v>-5</v>
      </c>
      <c r="AO158">
        <v>12</v>
      </c>
      <c r="AU158">
        <v>-4</v>
      </c>
      <c r="AX158">
        <v>-1</v>
      </c>
      <c r="BA158">
        <v>2</v>
      </c>
      <c r="BE158">
        <v>3</v>
      </c>
      <c r="BH158">
        <v>2</v>
      </c>
      <c r="BN158">
        <v>-5</v>
      </c>
      <c r="BQ158">
        <v>-4</v>
      </c>
      <c r="BW158">
        <v>1</v>
      </c>
      <c r="BZ158">
        <v>-1</v>
      </c>
      <c r="CI158">
        <v>3</v>
      </c>
      <c r="CU158">
        <v>3</v>
      </c>
      <c r="DA158">
        <v>3</v>
      </c>
      <c r="DD158">
        <v>-4</v>
      </c>
      <c r="DG158">
        <v>-4</v>
      </c>
      <c r="DJ158">
        <v>4</v>
      </c>
      <c r="DP158">
        <v>3</v>
      </c>
      <c r="DS158">
        <v>-4</v>
      </c>
    </row>
    <row r="159" spans="5:123" x14ac:dyDescent="0.2">
      <c r="E159">
        <v>3</v>
      </c>
      <c r="H159">
        <v>5</v>
      </c>
      <c r="K159">
        <v>7</v>
      </c>
      <c r="Q159">
        <v>4</v>
      </c>
      <c r="T159">
        <v>5</v>
      </c>
      <c r="W159">
        <v>2</v>
      </c>
      <c r="Z159">
        <v>2</v>
      </c>
      <c r="AF159">
        <v>-12</v>
      </c>
      <c r="AI159">
        <v>-7</v>
      </c>
      <c r="AL159">
        <v>-6</v>
      </c>
      <c r="AO159">
        <v>12</v>
      </c>
      <c r="AU159">
        <v>-5</v>
      </c>
      <c r="AX159">
        <v>-1</v>
      </c>
      <c r="BA159">
        <v>3</v>
      </c>
      <c r="BE159">
        <v>4</v>
      </c>
      <c r="BH159">
        <v>1</v>
      </c>
      <c r="BN159">
        <v>-5</v>
      </c>
      <c r="BQ159">
        <v>-3</v>
      </c>
      <c r="BW159">
        <v>2</v>
      </c>
      <c r="BZ159">
        <v>-2</v>
      </c>
      <c r="CI159">
        <v>3</v>
      </c>
      <c r="CU159">
        <v>4</v>
      </c>
      <c r="DA159">
        <v>3</v>
      </c>
      <c r="DD159">
        <v>-3</v>
      </c>
      <c r="DG159">
        <v>-4</v>
      </c>
      <c r="DJ159">
        <v>5</v>
      </c>
      <c r="DP159">
        <v>3</v>
      </c>
      <c r="DS159">
        <v>-4</v>
      </c>
    </row>
    <row r="160" spans="5:123" x14ac:dyDescent="0.2">
      <c r="E160">
        <v>3</v>
      </c>
      <c r="H160">
        <v>4</v>
      </c>
      <c r="K160">
        <v>4</v>
      </c>
      <c r="Q160">
        <v>4</v>
      </c>
      <c r="T160">
        <v>5</v>
      </c>
      <c r="W160">
        <v>3</v>
      </c>
      <c r="Z160">
        <v>4</v>
      </c>
      <c r="AF160">
        <v>-12</v>
      </c>
      <c r="AI160">
        <v>-8</v>
      </c>
      <c r="AL160">
        <v>-6</v>
      </c>
      <c r="AO160">
        <v>12</v>
      </c>
      <c r="AU160">
        <v>-3</v>
      </c>
      <c r="AX160">
        <v>-2</v>
      </c>
      <c r="BA160">
        <v>6</v>
      </c>
      <c r="BE160">
        <v>4</v>
      </c>
      <c r="BH160">
        <v>1</v>
      </c>
      <c r="BN160">
        <v>-6</v>
      </c>
      <c r="BQ160">
        <v>-4</v>
      </c>
      <c r="BW160">
        <v>4</v>
      </c>
      <c r="BZ160">
        <v>-2</v>
      </c>
      <c r="CI160">
        <v>2</v>
      </c>
      <c r="CU160">
        <v>-2</v>
      </c>
      <c r="DA160">
        <v>2</v>
      </c>
      <c r="DD160">
        <v>-4</v>
      </c>
      <c r="DG160">
        <v>-7</v>
      </c>
      <c r="DJ160">
        <v>4</v>
      </c>
      <c r="DP160">
        <v>4</v>
      </c>
      <c r="DS160">
        <v>-4</v>
      </c>
    </row>
    <row r="161" spans="5:123" x14ac:dyDescent="0.2">
      <c r="E161">
        <v>3</v>
      </c>
      <c r="H161">
        <v>2</v>
      </c>
      <c r="K161">
        <v>5</v>
      </c>
      <c r="Q161">
        <v>4</v>
      </c>
      <c r="T161">
        <v>8</v>
      </c>
      <c r="W161">
        <v>3</v>
      </c>
      <c r="Z161">
        <v>-3</v>
      </c>
      <c r="AF161">
        <v>-10</v>
      </c>
      <c r="AI161">
        <v>-9</v>
      </c>
      <c r="AL161">
        <v>-6</v>
      </c>
      <c r="AO161">
        <v>8</v>
      </c>
      <c r="AU161">
        <v>-1</v>
      </c>
      <c r="AX161">
        <v>-2</v>
      </c>
      <c r="BA161">
        <v>4</v>
      </c>
      <c r="BE161">
        <v>4</v>
      </c>
      <c r="BH161">
        <v>2</v>
      </c>
      <c r="BN161">
        <v>-5</v>
      </c>
      <c r="BQ161">
        <v>-5</v>
      </c>
      <c r="BW161">
        <v>3</v>
      </c>
      <c r="BZ161">
        <v>-1</v>
      </c>
      <c r="CI161">
        <v>2</v>
      </c>
      <c r="CU161">
        <v>-1</v>
      </c>
      <c r="DA161">
        <v>2</v>
      </c>
      <c r="DD161">
        <v>-3</v>
      </c>
      <c r="DG161">
        <v>-9</v>
      </c>
      <c r="DJ161">
        <v>3</v>
      </c>
      <c r="DP161">
        <v>3</v>
      </c>
      <c r="DS161">
        <v>-3</v>
      </c>
    </row>
    <row r="162" spans="5:123" x14ac:dyDescent="0.2">
      <c r="E162">
        <v>3</v>
      </c>
      <c r="H162">
        <v>4</v>
      </c>
      <c r="K162">
        <v>1</v>
      </c>
      <c r="Q162">
        <v>6</v>
      </c>
      <c r="T162">
        <v>7</v>
      </c>
      <c r="W162">
        <v>3</v>
      </c>
      <c r="Z162">
        <v>-3</v>
      </c>
      <c r="AF162">
        <v>-11</v>
      </c>
      <c r="AI162">
        <v>-9</v>
      </c>
      <c r="AL162">
        <v>-7</v>
      </c>
      <c r="AO162">
        <v>8</v>
      </c>
      <c r="AU162">
        <v>2</v>
      </c>
      <c r="AX162">
        <v>-3</v>
      </c>
      <c r="BA162">
        <v>3</v>
      </c>
      <c r="BE162">
        <v>2</v>
      </c>
      <c r="BH162">
        <v>1</v>
      </c>
      <c r="BN162">
        <v>-6</v>
      </c>
      <c r="BQ162">
        <v>-5</v>
      </c>
      <c r="BW162">
        <v>3</v>
      </c>
      <c r="BZ162">
        <v>-1</v>
      </c>
      <c r="CI162">
        <v>-3</v>
      </c>
      <c r="CU162">
        <v>-2</v>
      </c>
      <c r="DA162">
        <v>2</v>
      </c>
      <c r="DD162">
        <v>-2</v>
      </c>
      <c r="DG162">
        <v>-11</v>
      </c>
      <c r="DJ162">
        <v>2</v>
      </c>
      <c r="DP162">
        <v>2</v>
      </c>
      <c r="DS162">
        <v>-3</v>
      </c>
    </row>
    <row r="163" spans="5:123" x14ac:dyDescent="0.2">
      <c r="E163">
        <v>1</v>
      </c>
      <c r="H163">
        <v>3</v>
      </c>
      <c r="K163">
        <v>3</v>
      </c>
      <c r="Q163">
        <v>4</v>
      </c>
      <c r="T163">
        <v>5</v>
      </c>
      <c r="W163">
        <v>3</v>
      </c>
      <c r="Z163">
        <v>2</v>
      </c>
      <c r="AF163">
        <v>-15</v>
      </c>
      <c r="AI163">
        <v>-9</v>
      </c>
      <c r="AL163">
        <v>-7</v>
      </c>
      <c r="AO163">
        <v>8</v>
      </c>
      <c r="AU163">
        <v>2</v>
      </c>
      <c r="AX163">
        <v>-3</v>
      </c>
      <c r="BA163">
        <v>3</v>
      </c>
      <c r="BE163">
        <v>-2</v>
      </c>
      <c r="BH163">
        <v>2</v>
      </c>
      <c r="BN163">
        <v>-6</v>
      </c>
      <c r="BQ163">
        <v>-3</v>
      </c>
      <c r="BW163">
        <v>2</v>
      </c>
      <c r="BZ163">
        <v>-1</v>
      </c>
      <c r="CI163">
        <v>5</v>
      </c>
      <c r="CU163">
        <v>-2</v>
      </c>
      <c r="DA163">
        <v>2</v>
      </c>
      <c r="DD163">
        <v>-3</v>
      </c>
      <c r="DG163">
        <v>-10</v>
      </c>
      <c r="DJ163">
        <v>2</v>
      </c>
      <c r="DP163">
        <v>2</v>
      </c>
      <c r="DS163">
        <v>-5</v>
      </c>
    </row>
    <row r="164" spans="5:123" x14ac:dyDescent="0.2">
      <c r="E164">
        <v>3</v>
      </c>
      <c r="H164">
        <v>3</v>
      </c>
      <c r="K164">
        <v>6</v>
      </c>
      <c r="Q164">
        <v>4</v>
      </c>
      <c r="T164">
        <v>4</v>
      </c>
      <c r="W164">
        <v>-2</v>
      </c>
      <c r="Z164">
        <v>2</v>
      </c>
      <c r="AF164">
        <v>-8</v>
      </c>
      <c r="AI164">
        <v>-9</v>
      </c>
      <c r="AL164">
        <v>-7</v>
      </c>
      <c r="AO164">
        <v>12</v>
      </c>
      <c r="AU164">
        <v>3</v>
      </c>
      <c r="AX164">
        <v>-3</v>
      </c>
      <c r="BA164">
        <v>3</v>
      </c>
      <c r="BE164">
        <v>-2</v>
      </c>
      <c r="BH164">
        <v>3</v>
      </c>
      <c r="BN164">
        <v>-6</v>
      </c>
      <c r="BQ164">
        <v>-3</v>
      </c>
      <c r="BW164">
        <v>3</v>
      </c>
      <c r="BZ164">
        <v>-6</v>
      </c>
      <c r="CI164">
        <v>-2</v>
      </c>
      <c r="CU164">
        <v>-2</v>
      </c>
      <c r="DA164">
        <v>1</v>
      </c>
      <c r="DD164">
        <v>-3</v>
      </c>
      <c r="DG164">
        <v>-2</v>
      </c>
      <c r="DJ164">
        <v>2</v>
      </c>
      <c r="DP164">
        <v>-1</v>
      </c>
      <c r="DS164">
        <v>-5</v>
      </c>
    </row>
    <row r="165" spans="5:123" x14ac:dyDescent="0.2">
      <c r="E165">
        <v>2</v>
      </c>
      <c r="H165">
        <v>2</v>
      </c>
      <c r="K165">
        <v>5</v>
      </c>
      <c r="Q165">
        <v>5</v>
      </c>
      <c r="T165">
        <v>7</v>
      </c>
      <c r="W165">
        <v>3</v>
      </c>
      <c r="Z165">
        <v>-3</v>
      </c>
      <c r="AF165">
        <v>-15</v>
      </c>
      <c r="AI165">
        <v>-8</v>
      </c>
      <c r="AL165">
        <v>-6</v>
      </c>
      <c r="AO165">
        <v>20</v>
      </c>
      <c r="AU165">
        <v>1</v>
      </c>
      <c r="AX165">
        <v>-2</v>
      </c>
      <c r="BA165">
        <v>5</v>
      </c>
      <c r="BE165">
        <v>-1</v>
      </c>
      <c r="BH165">
        <v>3</v>
      </c>
      <c r="BN165">
        <v>-6</v>
      </c>
      <c r="BQ165">
        <v>-4</v>
      </c>
      <c r="BW165">
        <v>2</v>
      </c>
      <c r="BZ165">
        <v>-1</v>
      </c>
      <c r="CI165">
        <v>-2</v>
      </c>
      <c r="CU165">
        <v>-1</v>
      </c>
      <c r="DA165">
        <v>2</v>
      </c>
      <c r="DD165">
        <v>-4</v>
      </c>
      <c r="DG165">
        <v>-2</v>
      </c>
      <c r="DJ165">
        <v>2</v>
      </c>
      <c r="DP165">
        <v>3</v>
      </c>
      <c r="DS165">
        <v>-5</v>
      </c>
    </row>
    <row r="166" spans="5:123" x14ac:dyDescent="0.2">
      <c r="E166">
        <v>-1</v>
      </c>
      <c r="H166">
        <v>2</v>
      </c>
      <c r="K166">
        <v>4</v>
      </c>
      <c r="Q166">
        <v>4</v>
      </c>
      <c r="T166">
        <v>5</v>
      </c>
      <c r="W166">
        <v>4</v>
      </c>
      <c r="Z166">
        <v>-1</v>
      </c>
      <c r="AF166">
        <v>-13</v>
      </c>
      <c r="AI166">
        <v>-9</v>
      </c>
      <c r="AL166">
        <v>-5</v>
      </c>
      <c r="AO166">
        <v>16</v>
      </c>
      <c r="AU166">
        <v>2</v>
      </c>
      <c r="AX166">
        <v>-1</v>
      </c>
      <c r="BA166">
        <v>1</v>
      </c>
      <c r="BE166">
        <v>-2</v>
      </c>
      <c r="BH166">
        <v>2</v>
      </c>
      <c r="BN166">
        <v>-5</v>
      </c>
      <c r="BQ166">
        <v>-4</v>
      </c>
      <c r="BW166">
        <v>2</v>
      </c>
      <c r="BZ166">
        <v>-2</v>
      </c>
      <c r="CI166">
        <v>-2</v>
      </c>
      <c r="CU166">
        <v>-1</v>
      </c>
      <c r="DA166">
        <v>3</v>
      </c>
      <c r="DD166">
        <v>-4</v>
      </c>
      <c r="DG166">
        <v>-3</v>
      </c>
      <c r="DJ166">
        <v>4</v>
      </c>
      <c r="DP166">
        <v>4</v>
      </c>
      <c r="DS166">
        <v>-5</v>
      </c>
    </row>
    <row r="167" spans="5:123" x14ac:dyDescent="0.2">
      <c r="E167">
        <v>2</v>
      </c>
      <c r="H167">
        <v>2</v>
      </c>
      <c r="K167">
        <v>1</v>
      </c>
      <c r="Q167">
        <v>3</v>
      </c>
      <c r="T167">
        <v>4</v>
      </c>
      <c r="W167">
        <v>3</v>
      </c>
      <c r="Z167">
        <v>1</v>
      </c>
      <c r="AF167">
        <v>-11</v>
      </c>
      <c r="AI167">
        <v>-9</v>
      </c>
      <c r="AL167">
        <v>-5</v>
      </c>
      <c r="AO167">
        <v>12</v>
      </c>
      <c r="AU167">
        <v>1</v>
      </c>
      <c r="AX167">
        <v>-1</v>
      </c>
      <c r="BA167">
        <v>8</v>
      </c>
      <c r="BE167">
        <v>-2</v>
      </c>
      <c r="BH167">
        <v>1</v>
      </c>
      <c r="BN167">
        <v>-4</v>
      </c>
      <c r="BQ167">
        <v>-5</v>
      </c>
      <c r="BW167">
        <v>3</v>
      </c>
      <c r="BZ167">
        <v>-4</v>
      </c>
      <c r="CI167">
        <v>-2</v>
      </c>
      <c r="CU167">
        <v>-1</v>
      </c>
      <c r="DA167">
        <v>2</v>
      </c>
      <c r="DD167">
        <v>-4</v>
      </c>
      <c r="DG167">
        <v>-4</v>
      </c>
      <c r="DJ167">
        <v>3</v>
      </c>
      <c r="DP167">
        <v>-1</v>
      </c>
      <c r="DS167">
        <v>-8</v>
      </c>
    </row>
    <row r="168" spans="5:123" x14ac:dyDescent="0.2">
      <c r="E168">
        <v>2</v>
      </c>
      <c r="H168">
        <v>2</v>
      </c>
      <c r="K168">
        <v>5</v>
      </c>
      <c r="Q168">
        <v>7</v>
      </c>
      <c r="T168">
        <v>5</v>
      </c>
      <c r="W168">
        <v>2</v>
      </c>
      <c r="Z168">
        <v>-1</v>
      </c>
      <c r="AF168">
        <v>-9</v>
      </c>
      <c r="AI168">
        <v>-11</v>
      </c>
      <c r="AL168">
        <v>-5</v>
      </c>
      <c r="AO168">
        <v>9</v>
      </c>
      <c r="AU168">
        <v>-1</v>
      </c>
      <c r="AX168">
        <v>-2</v>
      </c>
      <c r="BA168">
        <v>6</v>
      </c>
      <c r="BE168">
        <v>-2</v>
      </c>
      <c r="BH168">
        <v>1</v>
      </c>
      <c r="BN168">
        <v>-4</v>
      </c>
      <c r="BQ168">
        <v>-3</v>
      </c>
      <c r="BW168">
        <v>4</v>
      </c>
      <c r="BZ168">
        <v>-5</v>
      </c>
      <c r="CI168">
        <v>-2</v>
      </c>
      <c r="CU168">
        <v>1</v>
      </c>
      <c r="DA168">
        <v>2</v>
      </c>
      <c r="DD168">
        <v>-2</v>
      </c>
      <c r="DG168">
        <v>-1</v>
      </c>
      <c r="DJ168">
        <v>-1</v>
      </c>
      <c r="DP168">
        <v>-1</v>
      </c>
      <c r="DS168">
        <v>-6</v>
      </c>
    </row>
    <row r="169" spans="5:123" x14ac:dyDescent="0.2">
      <c r="E169">
        <v>-1</v>
      </c>
      <c r="H169">
        <v>1</v>
      </c>
      <c r="K169">
        <v>3</v>
      </c>
      <c r="Q169">
        <v>5</v>
      </c>
      <c r="T169">
        <v>8</v>
      </c>
      <c r="W169">
        <v>1</v>
      </c>
      <c r="Z169">
        <v>-1</v>
      </c>
      <c r="AF169">
        <v>-8</v>
      </c>
      <c r="AI169">
        <v>-13</v>
      </c>
      <c r="AL169">
        <v>-6</v>
      </c>
      <c r="AO169">
        <v>12</v>
      </c>
      <c r="AU169">
        <v>-2</v>
      </c>
      <c r="AX169">
        <v>-3</v>
      </c>
      <c r="BA169">
        <v>5</v>
      </c>
      <c r="BE169">
        <v>3</v>
      </c>
      <c r="BH169">
        <v>1</v>
      </c>
      <c r="BN169">
        <v>-5</v>
      </c>
      <c r="BQ169">
        <v>-1</v>
      </c>
      <c r="BW169">
        <v>5</v>
      </c>
      <c r="BZ169">
        <v>-6</v>
      </c>
      <c r="CI169">
        <v>-7</v>
      </c>
      <c r="CU169">
        <v>2</v>
      </c>
      <c r="DA169">
        <v>1</v>
      </c>
      <c r="DD169">
        <v>-2</v>
      </c>
      <c r="DG169">
        <v>-1</v>
      </c>
      <c r="DJ169">
        <v>-1</v>
      </c>
      <c r="DP169">
        <v>1</v>
      </c>
      <c r="DS169">
        <v>-4</v>
      </c>
    </row>
    <row r="170" spans="5:123" x14ac:dyDescent="0.2">
      <c r="E170">
        <v>-1</v>
      </c>
      <c r="H170">
        <v>-1</v>
      </c>
      <c r="K170">
        <v>4</v>
      </c>
      <c r="Q170">
        <v>-1</v>
      </c>
      <c r="T170">
        <v>4</v>
      </c>
      <c r="W170">
        <v>3</v>
      </c>
      <c r="Z170">
        <v>-1</v>
      </c>
      <c r="AF170">
        <v>-7</v>
      </c>
      <c r="AI170">
        <v>-14</v>
      </c>
      <c r="AL170">
        <v>-6</v>
      </c>
      <c r="AO170">
        <v>10</v>
      </c>
      <c r="AU170">
        <v>-1</v>
      </c>
      <c r="AX170">
        <v>-2</v>
      </c>
      <c r="BA170">
        <v>3</v>
      </c>
      <c r="BE170">
        <v>2</v>
      </c>
      <c r="BH170">
        <v>1</v>
      </c>
      <c r="BN170">
        <v>-2</v>
      </c>
      <c r="BQ170">
        <v>-2</v>
      </c>
      <c r="BW170">
        <v>1</v>
      </c>
      <c r="BZ170">
        <v>-1</v>
      </c>
      <c r="CI170">
        <v>-3</v>
      </c>
      <c r="CU170">
        <v>2</v>
      </c>
      <c r="DA170">
        <v>4</v>
      </c>
      <c r="DD170">
        <v>1</v>
      </c>
      <c r="DG170">
        <v>-2</v>
      </c>
      <c r="DJ170">
        <v>1</v>
      </c>
      <c r="DP170">
        <v>3</v>
      </c>
      <c r="DS170">
        <v>-5</v>
      </c>
    </row>
    <row r="171" spans="5:123" x14ac:dyDescent="0.2">
      <c r="E171">
        <v>1</v>
      </c>
      <c r="H171">
        <v>1</v>
      </c>
      <c r="K171">
        <v>5</v>
      </c>
      <c r="Q171">
        <v>-3</v>
      </c>
      <c r="T171">
        <v>7</v>
      </c>
      <c r="W171">
        <v>4</v>
      </c>
      <c r="Z171">
        <v>-1</v>
      </c>
      <c r="AF171">
        <v>-5</v>
      </c>
      <c r="AI171">
        <v>-13</v>
      </c>
      <c r="AL171">
        <v>-3</v>
      </c>
      <c r="AO171">
        <v>9</v>
      </c>
      <c r="AU171">
        <v>-1</v>
      </c>
      <c r="AX171">
        <v>-2</v>
      </c>
      <c r="BA171">
        <v>2</v>
      </c>
      <c r="BE171">
        <v>2</v>
      </c>
      <c r="BH171">
        <v>1</v>
      </c>
      <c r="BN171">
        <v>-5</v>
      </c>
      <c r="BQ171">
        <v>-3</v>
      </c>
      <c r="BW171">
        <v>1</v>
      </c>
      <c r="BZ171">
        <v>-5</v>
      </c>
      <c r="CI171">
        <v>1</v>
      </c>
      <c r="CU171">
        <v>1</v>
      </c>
      <c r="DA171">
        <v>3</v>
      </c>
      <c r="DD171">
        <v>-1</v>
      </c>
      <c r="DG171">
        <v>-1</v>
      </c>
      <c r="DJ171">
        <v>-3</v>
      </c>
      <c r="DP171">
        <v>3</v>
      </c>
      <c r="DS171">
        <v>-8</v>
      </c>
    </row>
    <row r="172" spans="5:123" x14ac:dyDescent="0.2">
      <c r="E172">
        <v>-1</v>
      </c>
      <c r="H172">
        <v>4</v>
      </c>
      <c r="K172">
        <v>6</v>
      </c>
      <c r="Q172">
        <v>1</v>
      </c>
      <c r="T172">
        <v>5</v>
      </c>
      <c r="W172">
        <v>5</v>
      </c>
      <c r="Z172">
        <v>-1</v>
      </c>
      <c r="AF172">
        <v>-4</v>
      </c>
      <c r="AI172">
        <v>-13</v>
      </c>
      <c r="AL172">
        <v>-4</v>
      </c>
      <c r="AO172">
        <v>14</v>
      </c>
      <c r="AU172">
        <v>-2</v>
      </c>
      <c r="AX172">
        <v>-3</v>
      </c>
      <c r="BA172">
        <v>3</v>
      </c>
      <c r="BE172">
        <v>4</v>
      </c>
      <c r="BH172">
        <v>2</v>
      </c>
      <c r="BN172">
        <v>-4</v>
      </c>
      <c r="BQ172">
        <v>-5</v>
      </c>
      <c r="BW172">
        <v>1</v>
      </c>
      <c r="BZ172">
        <v>-14</v>
      </c>
      <c r="CI172">
        <v>3</v>
      </c>
      <c r="CU172">
        <v>2</v>
      </c>
      <c r="DA172">
        <v>2</v>
      </c>
      <c r="DD172">
        <v>-2</v>
      </c>
      <c r="DG172">
        <v>-1</v>
      </c>
      <c r="DJ172">
        <v>-2</v>
      </c>
      <c r="DP172">
        <v>3</v>
      </c>
      <c r="DS172">
        <v>-9</v>
      </c>
    </row>
    <row r="173" spans="5:123" x14ac:dyDescent="0.2">
      <c r="E173">
        <v>-2</v>
      </c>
      <c r="H173">
        <v>5</v>
      </c>
      <c r="K173">
        <v>5</v>
      </c>
      <c r="Q173">
        <v>2</v>
      </c>
      <c r="T173">
        <v>4</v>
      </c>
      <c r="W173">
        <v>3</v>
      </c>
      <c r="Z173">
        <v>2</v>
      </c>
      <c r="AF173">
        <v>-4</v>
      </c>
      <c r="AI173">
        <v>-12</v>
      </c>
      <c r="AL173">
        <v>-4</v>
      </c>
      <c r="AO173">
        <v>9</v>
      </c>
      <c r="AU173">
        <v>-2</v>
      </c>
      <c r="AX173">
        <v>-3</v>
      </c>
      <c r="BA173">
        <v>1</v>
      </c>
      <c r="BE173">
        <v>2</v>
      </c>
      <c r="BH173">
        <v>1</v>
      </c>
      <c r="BN173">
        <v>-3</v>
      </c>
      <c r="BQ173">
        <v>-1</v>
      </c>
      <c r="BW173">
        <v>1</v>
      </c>
      <c r="BZ173">
        <v>-5</v>
      </c>
      <c r="CI173">
        <v>-2</v>
      </c>
      <c r="CU173">
        <v>3</v>
      </c>
      <c r="DA173">
        <v>1</v>
      </c>
      <c r="DD173">
        <v>-3</v>
      </c>
      <c r="DG173">
        <v>1</v>
      </c>
      <c r="DJ173">
        <v>-1</v>
      </c>
      <c r="DP173">
        <v>2</v>
      </c>
      <c r="DS173">
        <v>-10</v>
      </c>
    </row>
    <row r="174" spans="5:123" x14ac:dyDescent="0.2">
      <c r="E174">
        <v>-1</v>
      </c>
      <c r="H174">
        <v>5</v>
      </c>
      <c r="K174">
        <v>5</v>
      </c>
      <c r="Q174">
        <v>-1</v>
      </c>
      <c r="T174">
        <v>6</v>
      </c>
      <c r="W174">
        <v>2</v>
      </c>
      <c r="Z174">
        <v>2</v>
      </c>
      <c r="AF174">
        <v>-3</v>
      </c>
      <c r="AI174">
        <v>-10</v>
      </c>
      <c r="AL174">
        <v>-4</v>
      </c>
      <c r="AO174">
        <v>7</v>
      </c>
      <c r="AU174">
        <v>-1</v>
      </c>
      <c r="AX174">
        <v>-2</v>
      </c>
      <c r="BA174">
        <v>7</v>
      </c>
      <c r="BE174">
        <v>3</v>
      </c>
      <c r="BH174">
        <v>2</v>
      </c>
      <c r="BN174">
        <v>-2</v>
      </c>
      <c r="BQ174">
        <v>-2</v>
      </c>
      <c r="BW174">
        <v>1</v>
      </c>
      <c r="BZ174">
        <v>-8</v>
      </c>
      <c r="CI174">
        <v>-7</v>
      </c>
      <c r="CU174">
        <v>4</v>
      </c>
      <c r="DA174">
        <v>3</v>
      </c>
      <c r="DD174">
        <v>-4</v>
      </c>
      <c r="DG174">
        <v>1</v>
      </c>
      <c r="DJ174">
        <v>-1</v>
      </c>
      <c r="DP174">
        <v>3</v>
      </c>
      <c r="DS174">
        <v>-9</v>
      </c>
    </row>
    <row r="175" spans="5:123" x14ac:dyDescent="0.2">
      <c r="E175">
        <v>-1</v>
      </c>
      <c r="H175">
        <v>4</v>
      </c>
      <c r="K175">
        <v>4</v>
      </c>
      <c r="Q175">
        <v>1</v>
      </c>
      <c r="T175">
        <v>9</v>
      </c>
      <c r="W175">
        <v>3</v>
      </c>
      <c r="Z175">
        <v>3</v>
      </c>
      <c r="AF175">
        <v>-2</v>
      </c>
      <c r="AI175">
        <v>-11</v>
      </c>
      <c r="AL175">
        <v>1</v>
      </c>
      <c r="AO175">
        <v>9</v>
      </c>
      <c r="AU175">
        <v>-1</v>
      </c>
      <c r="AX175">
        <v>-2</v>
      </c>
      <c r="BA175">
        <v>9</v>
      </c>
      <c r="BE175">
        <v>2</v>
      </c>
      <c r="BH175">
        <v>2</v>
      </c>
      <c r="BN175">
        <v>-2</v>
      </c>
      <c r="BQ175">
        <v>-3</v>
      </c>
      <c r="BW175">
        <v>1</v>
      </c>
      <c r="BZ175">
        <v>-9</v>
      </c>
      <c r="CI175">
        <v>-2</v>
      </c>
      <c r="CU175">
        <v>2</v>
      </c>
      <c r="DA175">
        <v>7</v>
      </c>
      <c r="DD175">
        <v>-3</v>
      </c>
      <c r="DG175">
        <v>1</v>
      </c>
      <c r="DJ175">
        <v>1</v>
      </c>
      <c r="DP175">
        <v>2</v>
      </c>
      <c r="DS175">
        <v>-7</v>
      </c>
    </row>
    <row r="176" spans="5:123" x14ac:dyDescent="0.2">
      <c r="E176">
        <v>-1</v>
      </c>
      <c r="H176">
        <v>3</v>
      </c>
      <c r="K176">
        <v>5</v>
      </c>
      <c r="Q176">
        <v>-4</v>
      </c>
      <c r="T176">
        <v>4</v>
      </c>
      <c r="W176">
        <v>3</v>
      </c>
      <c r="Z176">
        <v>3</v>
      </c>
      <c r="AF176">
        <v>-1</v>
      </c>
      <c r="AI176">
        <v>-11</v>
      </c>
      <c r="AL176">
        <v>1</v>
      </c>
      <c r="AO176">
        <v>9</v>
      </c>
      <c r="AU176">
        <v>-2</v>
      </c>
      <c r="AX176">
        <v>-7</v>
      </c>
      <c r="BA176">
        <v>5</v>
      </c>
      <c r="BE176">
        <v>2</v>
      </c>
      <c r="BH176">
        <v>1</v>
      </c>
      <c r="BN176">
        <v>-1</v>
      </c>
      <c r="BQ176">
        <v>-4</v>
      </c>
      <c r="BW176">
        <v>1</v>
      </c>
      <c r="BZ176">
        <v>-11</v>
      </c>
      <c r="CI176">
        <v>-4</v>
      </c>
      <c r="CU176">
        <v>2</v>
      </c>
      <c r="DA176">
        <v>12</v>
      </c>
      <c r="DD176">
        <v>-4</v>
      </c>
      <c r="DG176">
        <v>2</v>
      </c>
      <c r="DJ176">
        <v>-1</v>
      </c>
      <c r="DP176">
        <v>3</v>
      </c>
      <c r="DS176">
        <v>-5</v>
      </c>
    </row>
    <row r="177" spans="5:123" x14ac:dyDescent="0.2">
      <c r="E177">
        <v>-2</v>
      </c>
      <c r="H177">
        <v>3</v>
      </c>
      <c r="K177">
        <v>3</v>
      </c>
      <c r="Q177">
        <v>-2</v>
      </c>
      <c r="T177">
        <v>4</v>
      </c>
      <c r="W177">
        <v>4</v>
      </c>
      <c r="Z177">
        <v>3</v>
      </c>
      <c r="AF177">
        <v>4</v>
      </c>
      <c r="AI177">
        <v>-11</v>
      </c>
      <c r="AL177">
        <v>-3</v>
      </c>
      <c r="AO177">
        <v>7</v>
      </c>
      <c r="AU177">
        <v>-2</v>
      </c>
      <c r="AX177">
        <v>-9</v>
      </c>
      <c r="BA177">
        <v>7</v>
      </c>
      <c r="BE177">
        <v>2</v>
      </c>
      <c r="BH177">
        <v>2</v>
      </c>
      <c r="BN177">
        <v>-1</v>
      </c>
      <c r="BQ177">
        <v>1</v>
      </c>
      <c r="BW177">
        <v>2</v>
      </c>
      <c r="BZ177">
        <v>-14</v>
      </c>
      <c r="CI177">
        <v>-6</v>
      </c>
      <c r="CU177">
        <v>3</v>
      </c>
      <c r="DA177">
        <v>8</v>
      </c>
      <c r="DD177">
        <v>-3</v>
      </c>
      <c r="DG177">
        <v>1</v>
      </c>
      <c r="DJ177">
        <v>-2</v>
      </c>
      <c r="DP177">
        <v>3</v>
      </c>
      <c r="DS177">
        <v>-2</v>
      </c>
    </row>
    <row r="178" spans="5:123" x14ac:dyDescent="0.2">
      <c r="E178">
        <v>-2</v>
      </c>
      <c r="H178">
        <v>4</v>
      </c>
      <c r="K178">
        <v>4</v>
      </c>
      <c r="Q178">
        <v>-4</v>
      </c>
      <c r="T178">
        <v>4</v>
      </c>
      <c r="W178">
        <v>2</v>
      </c>
      <c r="Z178">
        <v>3</v>
      </c>
      <c r="AF178">
        <v>5</v>
      </c>
      <c r="AI178">
        <v>-15</v>
      </c>
      <c r="AL178">
        <v>2</v>
      </c>
      <c r="AO178">
        <v>8</v>
      </c>
      <c r="AU178">
        <v>-2</v>
      </c>
      <c r="AX178">
        <v>-7</v>
      </c>
      <c r="BA178">
        <v>5</v>
      </c>
      <c r="BE178">
        <v>2</v>
      </c>
      <c r="BH178">
        <v>2</v>
      </c>
      <c r="BN178">
        <v>1</v>
      </c>
      <c r="BQ178">
        <v>-1</v>
      </c>
      <c r="BW178">
        <v>2</v>
      </c>
      <c r="BZ178">
        <v>-4</v>
      </c>
      <c r="CI178">
        <v>-7</v>
      </c>
      <c r="CU178">
        <v>2</v>
      </c>
      <c r="DA178">
        <v>1</v>
      </c>
      <c r="DD178">
        <v>-1</v>
      </c>
      <c r="DG178">
        <v>1</v>
      </c>
      <c r="DJ178">
        <v>1</v>
      </c>
      <c r="DP178">
        <v>4</v>
      </c>
      <c r="DS178">
        <v>-3</v>
      </c>
    </row>
    <row r="179" spans="5:123" x14ac:dyDescent="0.2">
      <c r="E179">
        <v>-1</v>
      </c>
      <c r="H179">
        <v>5</v>
      </c>
      <c r="K179">
        <v>6</v>
      </c>
      <c r="Q179">
        <v>-2</v>
      </c>
      <c r="T179">
        <v>-3</v>
      </c>
      <c r="W179">
        <v>3</v>
      </c>
      <c r="Z179">
        <v>3</v>
      </c>
      <c r="AF179">
        <v>6</v>
      </c>
      <c r="AI179">
        <v>-16</v>
      </c>
      <c r="AL179">
        <v>1</v>
      </c>
      <c r="AO179">
        <v>6</v>
      </c>
      <c r="AU179">
        <v>-3</v>
      </c>
      <c r="AX179">
        <v>-7</v>
      </c>
      <c r="BA179">
        <v>5</v>
      </c>
      <c r="BE179">
        <v>3</v>
      </c>
      <c r="BH179">
        <v>1</v>
      </c>
      <c r="BN179">
        <v>1</v>
      </c>
      <c r="BQ179">
        <v>2</v>
      </c>
      <c r="BW179">
        <v>2</v>
      </c>
      <c r="BZ179">
        <v>-4</v>
      </c>
      <c r="CI179">
        <v>-4</v>
      </c>
      <c r="CU179">
        <v>1</v>
      </c>
      <c r="DA179">
        <v>1</v>
      </c>
      <c r="DD179">
        <v>-2</v>
      </c>
      <c r="DG179">
        <v>1</v>
      </c>
      <c r="DJ179">
        <v>2</v>
      </c>
      <c r="DP179">
        <v>3</v>
      </c>
      <c r="DS179">
        <v>-4</v>
      </c>
    </row>
    <row r="180" spans="5:123" x14ac:dyDescent="0.2">
      <c r="E180">
        <v>-1</v>
      </c>
      <c r="H180">
        <v>4</v>
      </c>
      <c r="K180">
        <v>5</v>
      </c>
      <c r="Q180">
        <v>-3</v>
      </c>
      <c r="T180">
        <v>-4</v>
      </c>
      <c r="W180">
        <v>3</v>
      </c>
      <c r="Z180">
        <v>9</v>
      </c>
      <c r="AF180">
        <v>5</v>
      </c>
      <c r="AI180">
        <v>-16</v>
      </c>
      <c r="AL180">
        <v>1</v>
      </c>
      <c r="AO180">
        <v>8</v>
      </c>
      <c r="AU180">
        <v>-2</v>
      </c>
      <c r="AX180">
        <v>-8</v>
      </c>
      <c r="BA180">
        <v>5</v>
      </c>
      <c r="BE180">
        <v>4</v>
      </c>
      <c r="BH180">
        <v>2</v>
      </c>
      <c r="BN180">
        <v>1</v>
      </c>
      <c r="BQ180">
        <v>2</v>
      </c>
      <c r="BW180">
        <v>2</v>
      </c>
      <c r="BZ180">
        <v>-6</v>
      </c>
      <c r="CI180">
        <v>-2</v>
      </c>
      <c r="CU180">
        <v>1</v>
      </c>
      <c r="DA180">
        <v>-1</v>
      </c>
      <c r="DD180">
        <v>-1</v>
      </c>
      <c r="DG180">
        <v>1</v>
      </c>
      <c r="DJ180">
        <v>1</v>
      </c>
      <c r="DP180">
        <v>3</v>
      </c>
      <c r="DS180">
        <v>-4</v>
      </c>
    </row>
    <row r="181" spans="5:123" x14ac:dyDescent="0.2">
      <c r="E181">
        <v>-1</v>
      </c>
      <c r="H181">
        <v>4</v>
      </c>
      <c r="K181">
        <v>4</v>
      </c>
      <c r="Q181">
        <v>1</v>
      </c>
      <c r="T181">
        <v>2</v>
      </c>
      <c r="W181">
        <v>3</v>
      </c>
      <c r="Z181">
        <v>5</v>
      </c>
      <c r="AF181">
        <v>6</v>
      </c>
      <c r="AI181">
        <v>-13</v>
      </c>
      <c r="AL181">
        <v>3</v>
      </c>
      <c r="AO181">
        <v>8</v>
      </c>
      <c r="AU181">
        <v>-1</v>
      </c>
      <c r="AX181">
        <v>-9</v>
      </c>
      <c r="BA181">
        <v>6</v>
      </c>
      <c r="BE181">
        <v>3</v>
      </c>
      <c r="BH181">
        <v>2</v>
      </c>
      <c r="BN181">
        <v>1</v>
      </c>
      <c r="BQ181">
        <v>1</v>
      </c>
      <c r="BW181">
        <v>1</v>
      </c>
      <c r="BZ181">
        <v>-4</v>
      </c>
      <c r="CI181">
        <v>1</v>
      </c>
      <c r="CU181">
        <v>2</v>
      </c>
      <c r="DA181">
        <v>2</v>
      </c>
      <c r="DD181">
        <v>-1</v>
      </c>
      <c r="DG181">
        <v>2</v>
      </c>
      <c r="DJ181">
        <v>2</v>
      </c>
      <c r="DP181">
        <v>2</v>
      </c>
      <c r="DS181">
        <v>-4</v>
      </c>
    </row>
    <row r="182" spans="5:123" x14ac:dyDescent="0.2">
      <c r="E182">
        <v>-1</v>
      </c>
      <c r="H182">
        <v>1</v>
      </c>
      <c r="K182">
        <v>4</v>
      </c>
      <c r="Q182">
        <v>3</v>
      </c>
      <c r="T182">
        <v>4</v>
      </c>
      <c r="W182">
        <v>3</v>
      </c>
      <c r="Z182">
        <v>5</v>
      </c>
      <c r="AF182">
        <v>6</v>
      </c>
      <c r="AI182">
        <v>-11</v>
      </c>
      <c r="AL182">
        <v>3</v>
      </c>
      <c r="AO182">
        <v>9</v>
      </c>
      <c r="AU182">
        <v>-3</v>
      </c>
      <c r="AX182">
        <v>-9</v>
      </c>
      <c r="BA182">
        <v>5</v>
      </c>
      <c r="BE182">
        <v>3</v>
      </c>
      <c r="BH182">
        <v>1</v>
      </c>
      <c r="BN182">
        <v>1</v>
      </c>
      <c r="BQ182">
        <v>1</v>
      </c>
      <c r="BW182">
        <v>2</v>
      </c>
      <c r="BZ182">
        <v>-7</v>
      </c>
      <c r="CI182">
        <v>-2</v>
      </c>
      <c r="CU182">
        <v>2</v>
      </c>
      <c r="DA182">
        <v>2</v>
      </c>
      <c r="DD182">
        <v>-2</v>
      </c>
      <c r="DG182">
        <v>3</v>
      </c>
      <c r="DJ182">
        <v>1</v>
      </c>
      <c r="DP182">
        <v>4</v>
      </c>
      <c r="DS182">
        <v>-4</v>
      </c>
    </row>
    <row r="183" spans="5:123" x14ac:dyDescent="0.2">
      <c r="E183">
        <v>-3</v>
      </c>
      <c r="H183">
        <v>2</v>
      </c>
      <c r="K183">
        <v>4</v>
      </c>
      <c r="Q183">
        <v>-2</v>
      </c>
      <c r="T183">
        <v>4</v>
      </c>
      <c r="W183">
        <v>2</v>
      </c>
      <c r="Z183">
        <v>5</v>
      </c>
      <c r="AF183">
        <v>7</v>
      </c>
      <c r="AI183">
        <v>-11</v>
      </c>
      <c r="AL183">
        <v>2</v>
      </c>
      <c r="AO183">
        <v>8</v>
      </c>
      <c r="AU183">
        <v>-1</v>
      </c>
      <c r="AX183">
        <v>-7</v>
      </c>
      <c r="BA183">
        <v>7</v>
      </c>
      <c r="BE183">
        <v>2</v>
      </c>
      <c r="BH183">
        <v>2</v>
      </c>
      <c r="BN183">
        <v>2</v>
      </c>
      <c r="BQ183">
        <v>3</v>
      </c>
      <c r="BW183">
        <v>1</v>
      </c>
      <c r="BZ183">
        <v>-7</v>
      </c>
      <c r="CI183">
        <v>-4</v>
      </c>
      <c r="CU183">
        <v>-1</v>
      </c>
      <c r="DA183">
        <v>-1</v>
      </c>
      <c r="DD183">
        <v>-3</v>
      </c>
      <c r="DG183">
        <v>2</v>
      </c>
      <c r="DJ183">
        <v>-1</v>
      </c>
      <c r="DP183">
        <v>3</v>
      </c>
      <c r="DS183">
        <v>-4</v>
      </c>
    </row>
    <row r="184" spans="5:123" x14ac:dyDescent="0.2">
      <c r="E184">
        <v>-2</v>
      </c>
      <c r="H184">
        <v>2</v>
      </c>
      <c r="K184">
        <v>-1</v>
      </c>
      <c r="Q184">
        <v>2</v>
      </c>
      <c r="T184">
        <v>1</v>
      </c>
      <c r="W184">
        <v>3</v>
      </c>
      <c r="Z184">
        <v>5</v>
      </c>
      <c r="AF184">
        <v>6</v>
      </c>
      <c r="AI184">
        <v>-17</v>
      </c>
      <c r="AL184">
        <v>1</v>
      </c>
      <c r="AO184">
        <v>6</v>
      </c>
      <c r="AU184">
        <v>-1</v>
      </c>
      <c r="AX184">
        <v>-2</v>
      </c>
      <c r="BA184">
        <v>5</v>
      </c>
      <c r="BE184">
        <v>3</v>
      </c>
      <c r="BH184">
        <v>3</v>
      </c>
      <c r="BN184">
        <v>5</v>
      </c>
      <c r="BQ184">
        <v>2</v>
      </c>
      <c r="BW184">
        <v>1</v>
      </c>
      <c r="BZ184">
        <v>-6</v>
      </c>
      <c r="CI184">
        <v>-1</v>
      </c>
      <c r="CU184">
        <v>-1</v>
      </c>
      <c r="DA184">
        <v>-1</v>
      </c>
      <c r="DD184">
        <v>-3</v>
      </c>
      <c r="DG184">
        <v>3</v>
      </c>
      <c r="DJ184">
        <v>1</v>
      </c>
      <c r="DP184">
        <v>2</v>
      </c>
      <c r="DS184">
        <v>-3</v>
      </c>
    </row>
    <row r="185" spans="5:123" x14ac:dyDescent="0.2">
      <c r="E185">
        <v>-3</v>
      </c>
      <c r="H185">
        <v>1</v>
      </c>
      <c r="K185">
        <v>5</v>
      </c>
      <c r="Q185">
        <v>4</v>
      </c>
      <c r="T185">
        <v>-3</v>
      </c>
      <c r="W185">
        <v>1</v>
      </c>
      <c r="Z185">
        <v>5</v>
      </c>
      <c r="AF185">
        <v>7</v>
      </c>
      <c r="AI185">
        <v>-15</v>
      </c>
      <c r="AL185">
        <v>-7</v>
      </c>
      <c r="AO185">
        <v>6</v>
      </c>
      <c r="AU185">
        <v>-2</v>
      </c>
      <c r="AX185">
        <v>-3</v>
      </c>
      <c r="BA185">
        <v>5</v>
      </c>
      <c r="BE185">
        <v>2</v>
      </c>
      <c r="BH185">
        <v>3</v>
      </c>
      <c r="BN185">
        <v>5</v>
      </c>
      <c r="BQ185">
        <v>-1</v>
      </c>
      <c r="BW185">
        <v>1</v>
      </c>
      <c r="BZ185">
        <v>-6</v>
      </c>
      <c r="CI185">
        <v>-3</v>
      </c>
      <c r="CU185">
        <v>-1</v>
      </c>
      <c r="DA185">
        <v>2</v>
      </c>
      <c r="DD185">
        <v>-2</v>
      </c>
      <c r="DG185">
        <v>2</v>
      </c>
      <c r="DJ185">
        <v>2</v>
      </c>
      <c r="DP185">
        <v>3</v>
      </c>
      <c r="DS185">
        <v>-1</v>
      </c>
    </row>
    <row r="186" spans="5:123" x14ac:dyDescent="0.2">
      <c r="E186">
        <v>-3</v>
      </c>
      <c r="H186">
        <v>1</v>
      </c>
      <c r="K186">
        <v>4</v>
      </c>
      <c r="Q186">
        <v>3</v>
      </c>
      <c r="T186">
        <v>3</v>
      </c>
      <c r="W186">
        <v>3</v>
      </c>
      <c r="Z186">
        <v>12</v>
      </c>
      <c r="AF186">
        <v>8</v>
      </c>
      <c r="AI186">
        <v>-16</v>
      </c>
      <c r="AL186">
        <v>-4</v>
      </c>
      <c r="AO186">
        <v>6</v>
      </c>
      <c r="AU186">
        <v>-2</v>
      </c>
      <c r="AX186">
        <v>-3</v>
      </c>
      <c r="BA186">
        <v>1</v>
      </c>
      <c r="BE186">
        <v>2</v>
      </c>
      <c r="BH186">
        <v>2</v>
      </c>
      <c r="BN186">
        <v>4</v>
      </c>
      <c r="BQ186">
        <v>1</v>
      </c>
      <c r="BW186">
        <v>1</v>
      </c>
      <c r="BZ186">
        <v>-4</v>
      </c>
      <c r="CI186">
        <v>-2</v>
      </c>
      <c r="CU186">
        <v>2</v>
      </c>
      <c r="DA186">
        <v>2</v>
      </c>
      <c r="DD186">
        <v>-1</v>
      </c>
      <c r="DG186">
        <v>1</v>
      </c>
      <c r="DJ186">
        <v>3</v>
      </c>
      <c r="DP186">
        <v>4</v>
      </c>
      <c r="DS186">
        <v>-1</v>
      </c>
    </row>
    <row r="187" spans="5:123" x14ac:dyDescent="0.2">
      <c r="E187">
        <v>-2</v>
      </c>
      <c r="H187">
        <v>3</v>
      </c>
      <c r="K187">
        <v>-1</v>
      </c>
      <c r="Q187">
        <v>2</v>
      </c>
      <c r="T187">
        <v>2</v>
      </c>
      <c r="W187">
        <v>2</v>
      </c>
      <c r="Z187">
        <v>9</v>
      </c>
      <c r="AF187">
        <v>9</v>
      </c>
      <c r="AI187">
        <v>-17</v>
      </c>
      <c r="AL187">
        <v>1</v>
      </c>
      <c r="AO187">
        <v>6</v>
      </c>
      <c r="AU187">
        <v>2</v>
      </c>
      <c r="AX187">
        <v>-2</v>
      </c>
      <c r="BA187">
        <v>3</v>
      </c>
      <c r="BE187">
        <v>2</v>
      </c>
      <c r="BH187">
        <v>1</v>
      </c>
      <c r="BN187">
        <v>3</v>
      </c>
      <c r="BQ187">
        <v>-3</v>
      </c>
      <c r="BW187">
        <v>2</v>
      </c>
      <c r="BZ187">
        <v>-2</v>
      </c>
      <c r="CI187">
        <v>1</v>
      </c>
      <c r="CU187">
        <v>1</v>
      </c>
      <c r="DA187">
        <v>1</v>
      </c>
      <c r="DD187">
        <v>-2</v>
      </c>
      <c r="DG187">
        <v>1</v>
      </c>
      <c r="DJ187">
        <v>4</v>
      </c>
      <c r="DP187">
        <v>7</v>
      </c>
      <c r="DS187">
        <v>1</v>
      </c>
    </row>
    <row r="188" spans="5:123" x14ac:dyDescent="0.2">
      <c r="E188">
        <v>-1</v>
      </c>
      <c r="H188">
        <v>2</v>
      </c>
      <c r="K188">
        <v>-1</v>
      </c>
      <c r="Q188">
        <v>2</v>
      </c>
      <c r="T188">
        <v>5</v>
      </c>
      <c r="W188">
        <v>3</v>
      </c>
      <c r="Z188">
        <v>5</v>
      </c>
      <c r="AF188">
        <v>4</v>
      </c>
      <c r="AI188">
        <v>-11</v>
      </c>
      <c r="AL188">
        <v>1</v>
      </c>
      <c r="AO188">
        <v>12</v>
      </c>
      <c r="AU188">
        <v>-2</v>
      </c>
      <c r="AX188">
        <v>-2</v>
      </c>
      <c r="BA188">
        <v>-2</v>
      </c>
      <c r="BE188">
        <v>4</v>
      </c>
      <c r="BH188">
        <v>1</v>
      </c>
      <c r="BN188">
        <v>2</v>
      </c>
      <c r="BQ188">
        <v>-1</v>
      </c>
      <c r="BW188">
        <v>1</v>
      </c>
      <c r="BZ188">
        <v>-2</v>
      </c>
      <c r="CI188">
        <v>-1</v>
      </c>
      <c r="CU188">
        <v>2</v>
      </c>
      <c r="DA188">
        <v>1</v>
      </c>
      <c r="DD188">
        <v>-4</v>
      </c>
      <c r="DG188">
        <v>1</v>
      </c>
      <c r="DJ188">
        <v>1</v>
      </c>
      <c r="DP188">
        <v>7</v>
      </c>
      <c r="DS188">
        <v>1</v>
      </c>
    </row>
    <row r="189" spans="5:123" x14ac:dyDescent="0.2">
      <c r="E189">
        <v>-2</v>
      </c>
      <c r="H189">
        <v>2</v>
      </c>
      <c r="K189">
        <v>-1</v>
      </c>
      <c r="Q189">
        <v>1</v>
      </c>
      <c r="T189">
        <v>6</v>
      </c>
      <c r="W189">
        <v>3</v>
      </c>
      <c r="Z189">
        <v>9</v>
      </c>
      <c r="AF189">
        <v>-2</v>
      </c>
      <c r="AI189">
        <v>-9</v>
      </c>
      <c r="AL189">
        <v>-3</v>
      </c>
      <c r="AO189">
        <v>9</v>
      </c>
      <c r="AU189">
        <v>-1</v>
      </c>
      <c r="AX189">
        <v>-2</v>
      </c>
      <c r="BA189">
        <v>-1</v>
      </c>
      <c r="BE189">
        <v>4</v>
      </c>
      <c r="BH189">
        <v>1</v>
      </c>
      <c r="BN189">
        <v>2</v>
      </c>
      <c r="BQ189">
        <v>1</v>
      </c>
      <c r="BW189">
        <v>-3</v>
      </c>
      <c r="BZ189">
        <v>-2</v>
      </c>
      <c r="CI189">
        <v>-2</v>
      </c>
      <c r="CU189">
        <v>1</v>
      </c>
      <c r="DA189">
        <v>-1</v>
      </c>
      <c r="DD189">
        <v>-3</v>
      </c>
      <c r="DG189">
        <v>3</v>
      </c>
      <c r="DJ189">
        <v>1</v>
      </c>
      <c r="DP189">
        <v>6</v>
      </c>
      <c r="DS189">
        <v>1</v>
      </c>
    </row>
    <row r="190" spans="5:123" x14ac:dyDescent="0.2">
      <c r="E190">
        <v>-3</v>
      </c>
      <c r="H190">
        <v>-4</v>
      </c>
      <c r="K190">
        <v>-2</v>
      </c>
      <c r="Q190">
        <v>7</v>
      </c>
      <c r="T190">
        <v>5</v>
      </c>
      <c r="W190">
        <v>2</v>
      </c>
      <c r="Z190">
        <v>7</v>
      </c>
      <c r="AF190">
        <v>4</v>
      </c>
      <c r="AI190">
        <v>-7</v>
      </c>
      <c r="AL190">
        <v>-5</v>
      </c>
      <c r="AO190">
        <v>4</v>
      </c>
      <c r="AU190">
        <v>-1</v>
      </c>
      <c r="AX190">
        <v>-2</v>
      </c>
      <c r="BA190">
        <v>1</v>
      </c>
      <c r="BE190">
        <v>4</v>
      </c>
      <c r="BH190">
        <v>-1</v>
      </c>
      <c r="BN190">
        <v>4</v>
      </c>
      <c r="BQ190">
        <v>1</v>
      </c>
      <c r="BW190">
        <v>1</v>
      </c>
      <c r="BZ190">
        <v>-5</v>
      </c>
      <c r="CI190">
        <v>-1</v>
      </c>
      <c r="CU190">
        <v>-2</v>
      </c>
      <c r="DA190">
        <v>1</v>
      </c>
      <c r="DD190">
        <v>-3</v>
      </c>
      <c r="DG190">
        <v>3</v>
      </c>
      <c r="DJ190">
        <v>1</v>
      </c>
      <c r="DP190">
        <v>3</v>
      </c>
      <c r="DS190">
        <v>1</v>
      </c>
    </row>
    <row r="191" spans="5:123" x14ac:dyDescent="0.2">
      <c r="E191">
        <v>-2</v>
      </c>
      <c r="H191">
        <v>2</v>
      </c>
      <c r="K191">
        <v>-1</v>
      </c>
      <c r="Q191">
        <v>4</v>
      </c>
      <c r="T191">
        <v>4</v>
      </c>
      <c r="W191">
        <v>3</v>
      </c>
      <c r="Z191">
        <v>7</v>
      </c>
      <c r="AF191">
        <v>2</v>
      </c>
      <c r="AI191">
        <v>-8</v>
      </c>
      <c r="AL191">
        <v>-7</v>
      </c>
      <c r="AO191">
        <v>8</v>
      </c>
      <c r="AU191">
        <v>-1</v>
      </c>
      <c r="AX191">
        <v>-2</v>
      </c>
      <c r="BA191">
        <v>1</v>
      </c>
      <c r="BE191">
        <v>4</v>
      </c>
      <c r="BH191">
        <v>1</v>
      </c>
      <c r="BN191">
        <v>4</v>
      </c>
      <c r="BQ191">
        <v>-3</v>
      </c>
      <c r="BW191">
        <v>-3</v>
      </c>
      <c r="BZ191">
        <v>-2</v>
      </c>
      <c r="CI191">
        <v>-2</v>
      </c>
      <c r="CU191">
        <v>-3</v>
      </c>
      <c r="DA191">
        <v>4</v>
      </c>
      <c r="DD191">
        <v>-4</v>
      </c>
      <c r="DG191">
        <v>-1</v>
      </c>
      <c r="DJ191">
        <v>1</v>
      </c>
      <c r="DP191">
        <v>2</v>
      </c>
      <c r="DS191">
        <v>1</v>
      </c>
    </row>
    <row r="192" spans="5:123" x14ac:dyDescent="0.2">
      <c r="E192">
        <v>-2</v>
      </c>
      <c r="H192">
        <v>-4</v>
      </c>
      <c r="K192">
        <v>-1</v>
      </c>
      <c r="Q192">
        <v>1</v>
      </c>
      <c r="T192">
        <v>3</v>
      </c>
      <c r="W192">
        <v>2</v>
      </c>
      <c r="Z192">
        <v>6</v>
      </c>
      <c r="AF192">
        <v>1</v>
      </c>
      <c r="AI192">
        <v>-9</v>
      </c>
      <c r="AL192">
        <v>-7</v>
      </c>
      <c r="AO192">
        <v>4</v>
      </c>
      <c r="AU192">
        <v>8</v>
      </c>
      <c r="AX192">
        <v>-1</v>
      </c>
      <c r="BA192">
        <v>1</v>
      </c>
      <c r="BE192">
        <v>4</v>
      </c>
      <c r="BH192">
        <v>1</v>
      </c>
      <c r="BN192">
        <v>4</v>
      </c>
      <c r="BQ192">
        <v>-2</v>
      </c>
      <c r="BW192">
        <v>-3</v>
      </c>
      <c r="BZ192">
        <v>-4</v>
      </c>
      <c r="CI192">
        <v>-1</v>
      </c>
      <c r="CU192">
        <v>-3</v>
      </c>
      <c r="DA192">
        <v>2</v>
      </c>
      <c r="DD192">
        <v>-1</v>
      </c>
      <c r="DG192">
        <v>-2</v>
      </c>
      <c r="DJ192">
        <v>1</v>
      </c>
      <c r="DP192">
        <v>1</v>
      </c>
      <c r="DS192">
        <v>1</v>
      </c>
    </row>
    <row r="193" spans="5:123" x14ac:dyDescent="0.2">
      <c r="E193">
        <v>-3</v>
      </c>
      <c r="H193">
        <v>-2</v>
      </c>
      <c r="K193">
        <v>-2</v>
      </c>
      <c r="Q193">
        <v>5</v>
      </c>
      <c r="T193">
        <v>5</v>
      </c>
      <c r="W193">
        <v>2</v>
      </c>
      <c r="Z193">
        <v>5</v>
      </c>
      <c r="AF193">
        <v>2</v>
      </c>
      <c r="AI193">
        <v>-8</v>
      </c>
      <c r="AL193">
        <v>-2</v>
      </c>
      <c r="AO193">
        <v>4</v>
      </c>
      <c r="AU193">
        <v>8</v>
      </c>
      <c r="AX193">
        <v>-1</v>
      </c>
      <c r="BA193">
        <v>-2</v>
      </c>
      <c r="BE193">
        <v>2</v>
      </c>
      <c r="BH193">
        <v>-1</v>
      </c>
      <c r="BN193">
        <v>2</v>
      </c>
      <c r="BQ193">
        <v>-2</v>
      </c>
      <c r="BW193">
        <v>2</v>
      </c>
      <c r="BZ193">
        <v>-5</v>
      </c>
      <c r="CI193">
        <v>1</v>
      </c>
      <c r="CU193">
        <v>3</v>
      </c>
      <c r="DA193">
        <v>-1</v>
      </c>
      <c r="DD193">
        <v>2</v>
      </c>
      <c r="DG193">
        <v>-1</v>
      </c>
      <c r="DJ193">
        <v>2</v>
      </c>
      <c r="DP193">
        <v>2</v>
      </c>
      <c r="DS193">
        <v>2</v>
      </c>
    </row>
    <row r="194" spans="5:123" x14ac:dyDescent="0.2">
      <c r="E194">
        <v>-2</v>
      </c>
      <c r="H194">
        <v>-1</v>
      </c>
      <c r="K194">
        <v>-1</v>
      </c>
      <c r="Q194">
        <v>3</v>
      </c>
      <c r="T194">
        <v>4</v>
      </c>
      <c r="W194">
        <v>2</v>
      </c>
      <c r="Z194">
        <v>8</v>
      </c>
      <c r="AF194">
        <v>2</v>
      </c>
      <c r="AI194">
        <v>-8</v>
      </c>
      <c r="AL194">
        <v>-1</v>
      </c>
      <c r="AO194">
        <v>7</v>
      </c>
      <c r="AU194">
        <v>8</v>
      </c>
      <c r="AX194">
        <v>-1</v>
      </c>
      <c r="BA194">
        <v>-1</v>
      </c>
      <c r="BE194">
        <v>3</v>
      </c>
      <c r="BH194">
        <v>1</v>
      </c>
      <c r="BN194">
        <v>4</v>
      </c>
      <c r="BQ194">
        <v>-3</v>
      </c>
      <c r="BW194">
        <v>1</v>
      </c>
      <c r="BZ194">
        <v>-4</v>
      </c>
      <c r="CI194">
        <v>-2</v>
      </c>
      <c r="CU194">
        <v>3</v>
      </c>
      <c r="DA194">
        <v>-2</v>
      </c>
      <c r="DD194">
        <v>1</v>
      </c>
      <c r="DG194">
        <v>-3</v>
      </c>
      <c r="DJ194">
        <v>2</v>
      </c>
      <c r="DP194">
        <v>6</v>
      </c>
      <c r="DS194">
        <v>2</v>
      </c>
    </row>
    <row r="195" spans="5:123" x14ac:dyDescent="0.2">
      <c r="E195">
        <v>-1</v>
      </c>
      <c r="H195">
        <v>-1</v>
      </c>
      <c r="K195">
        <v>-2</v>
      </c>
      <c r="Q195">
        <v>1</v>
      </c>
      <c r="T195">
        <v>4</v>
      </c>
      <c r="W195">
        <v>-2</v>
      </c>
      <c r="Z195">
        <v>6</v>
      </c>
      <c r="AF195">
        <v>3</v>
      </c>
      <c r="AI195">
        <v>-9</v>
      </c>
      <c r="AL195">
        <v>-1</v>
      </c>
      <c r="AO195">
        <v>20</v>
      </c>
      <c r="AU195">
        <v>7</v>
      </c>
      <c r="AX195">
        <v>-1</v>
      </c>
      <c r="BA195">
        <v>-5</v>
      </c>
      <c r="BE195">
        <v>2</v>
      </c>
      <c r="BH195">
        <v>1</v>
      </c>
      <c r="BN195">
        <v>3</v>
      </c>
      <c r="BQ195">
        <v>-3</v>
      </c>
      <c r="BW195">
        <v>3</v>
      </c>
      <c r="BZ195">
        <v>-1</v>
      </c>
      <c r="CI195">
        <v>1</v>
      </c>
      <c r="CU195">
        <v>3</v>
      </c>
      <c r="DA195">
        <v>-2</v>
      </c>
      <c r="DD195">
        <v>-1</v>
      </c>
      <c r="DG195">
        <v>-2</v>
      </c>
      <c r="DJ195">
        <v>1</v>
      </c>
      <c r="DP195">
        <v>7</v>
      </c>
      <c r="DS195">
        <v>4</v>
      </c>
    </row>
    <row r="196" spans="5:123" x14ac:dyDescent="0.2">
      <c r="E196">
        <v>-1</v>
      </c>
      <c r="H196">
        <v>-1</v>
      </c>
      <c r="K196">
        <v>-2</v>
      </c>
      <c r="Q196">
        <v>1</v>
      </c>
      <c r="T196">
        <v>1</v>
      </c>
      <c r="W196">
        <v>-2</v>
      </c>
      <c r="Z196">
        <v>4</v>
      </c>
      <c r="AF196">
        <v>5</v>
      </c>
      <c r="AI196">
        <v>-9</v>
      </c>
      <c r="AL196">
        <v>-1</v>
      </c>
      <c r="AO196">
        <v>17</v>
      </c>
      <c r="AU196">
        <v>2</v>
      </c>
      <c r="AX196">
        <v>-1</v>
      </c>
      <c r="BA196">
        <v>-3</v>
      </c>
      <c r="BE196">
        <v>2</v>
      </c>
      <c r="BH196">
        <v>2</v>
      </c>
      <c r="BN196">
        <v>3</v>
      </c>
      <c r="BQ196">
        <v>-8</v>
      </c>
      <c r="BW196">
        <v>-1</v>
      </c>
      <c r="BZ196">
        <v>-1</v>
      </c>
      <c r="CI196">
        <v>-1</v>
      </c>
      <c r="CU196">
        <v>2</v>
      </c>
      <c r="DA196">
        <v>2</v>
      </c>
      <c r="DD196">
        <v>-3</v>
      </c>
      <c r="DG196">
        <f>SUM(DG1:DG195)</f>
        <v>219</v>
      </c>
      <c r="DJ196">
        <v>1</v>
      </c>
      <c r="DP196">
        <v>8</v>
      </c>
      <c r="DS196">
        <v>5</v>
      </c>
    </row>
    <row r="197" spans="5:123" x14ac:dyDescent="0.2">
      <c r="E197">
        <v>-1</v>
      </c>
      <c r="H197">
        <v>-1</v>
      </c>
      <c r="K197">
        <v>-2</v>
      </c>
      <c r="Q197">
        <v>3</v>
      </c>
      <c r="T197">
        <v>3</v>
      </c>
      <c r="W197">
        <v>-2</v>
      </c>
      <c r="Z197">
        <v>6</v>
      </c>
      <c r="AF197">
        <v>6</v>
      </c>
      <c r="AI197">
        <v>-9</v>
      </c>
      <c r="AL197">
        <v>-2</v>
      </c>
      <c r="AO197">
        <v>15</v>
      </c>
      <c r="AU197">
        <v>1</v>
      </c>
      <c r="AX197">
        <v>-1</v>
      </c>
      <c r="BA197">
        <v>1</v>
      </c>
      <c r="BE197">
        <v>3</v>
      </c>
      <c r="BH197">
        <v>2</v>
      </c>
      <c r="BN197">
        <v>3</v>
      </c>
      <c r="BQ197">
        <v>-10</v>
      </c>
      <c r="BW197">
        <v>-1</v>
      </c>
      <c r="BZ197">
        <v>-2</v>
      </c>
      <c r="CI197">
        <v>-3</v>
      </c>
      <c r="CU197">
        <v>2</v>
      </c>
      <c r="DA197">
        <v>2</v>
      </c>
      <c r="DD197">
        <v>-4</v>
      </c>
      <c r="DJ197">
        <v>1</v>
      </c>
      <c r="DP197">
        <v>5</v>
      </c>
      <c r="DS197">
        <v>5</v>
      </c>
    </row>
    <row r="198" spans="5:123" x14ac:dyDescent="0.2">
      <c r="E198">
        <v>-3</v>
      </c>
      <c r="H198">
        <v>-1</v>
      </c>
      <c r="K198">
        <v>-2</v>
      </c>
      <c r="Q198">
        <v>8</v>
      </c>
      <c r="T198">
        <v>5</v>
      </c>
      <c r="W198">
        <v>-9</v>
      </c>
      <c r="Z198">
        <v>5</v>
      </c>
      <c r="AF198">
        <v>11</v>
      </c>
      <c r="AI198">
        <v>-18</v>
      </c>
      <c r="AL198">
        <v>-2</v>
      </c>
      <c r="AO198">
        <v>15</v>
      </c>
      <c r="AU198">
        <v>2</v>
      </c>
      <c r="AX198">
        <v>-1</v>
      </c>
      <c r="BA198">
        <v>1</v>
      </c>
      <c r="BE198">
        <v>2</v>
      </c>
      <c r="BH198">
        <v>2</v>
      </c>
      <c r="BN198">
        <v>5</v>
      </c>
      <c r="BQ198">
        <v>-6</v>
      </c>
      <c r="BW198">
        <v>2</v>
      </c>
      <c r="BZ198">
        <v>-5</v>
      </c>
      <c r="CI198">
        <v>-2</v>
      </c>
      <c r="CU198">
        <v>2</v>
      </c>
      <c r="DA198">
        <v>-2</v>
      </c>
      <c r="DD198">
        <v>-3</v>
      </c>
      <c r="DJ198">
        <v>1</v>
      </c>
      <c r="DP198">
        <v>5</v>
      </c>
      <c r="DS198">
        <v>4</v>
      </c>
    </row>
    <row r="199" spans="5:123" x14ac:dyDescent="0.2">
      <c r="E199">
        <v>-9</v>
      </c>
      <c r="H199">
        <v>1</v>
      </c>
      <c r="K199">
        <v>-3</v>
      </c>
      <c r="Q199">
        <v>5</v>
      </c>
      <c r="T199">
        <v>5</v>
      </c>
      <c r="W199">
        <v>-7</v>
      </c>
      <c r="Z199">
        <v>4</v>
      </c>
      <c r="AF199">
        <v>10</v>
      </c>
      <c r="AI199">
        <v>-19</v>
      </c>
      <c r="AL199">
        <v>-4</v>
      </c>
      <c r="AO199">
        <v>6</v>
      </c>
      <c r="AU199">
        <v>4</v>
      </c>
      <c r="AX199">
        <v>1</v>
      </c>
      <c r="BA199">
        <v>-1</v>
      </c>
      <c r="BE199">
        <v>2</v>
      </c>
      <c r="BH199">
        <v>1</v>
      </c>
      <c r="BN199">
        <v>4</v>
      </c>
      <c r="BQ199">
        <v>-3</v>
      </c>
      <c r="BW199" s="2">
        <f>SUM(BW1:BW198)</f>
        <v>-31</v>
      </c>
      <c r="BZ199">
        <v>-2</v>
      </c>
      <c r="CI199">
        <v>-3</v>
      </c>
      <c r="CU199">
        <v>2</v>
      </c>
      <c r="DA199">
        <v>-3</v>
      </c>
      <c r="DD199">
        <v>-2</v>
      </c>
      <c r="DJ199">
        <v>1</v>
      </c>
      <c r="DP199">
        <v>4</v>
      </c>
      <c r="DS199">
        <v>4</v>
      </c>
    </row>
    <row r="200" spans="5:123" x14ac:dyDescent="0.2">
      <c r="E200">
        <v>-3</v>
      </c>
      <c r="H200">
        <v>1</v>
      </c>
      <c r="K200">
        <v>-1</v>
      </c>
      <c r="Q200">
        <v>3</v>
      </c>
      <c r="T200">
        <v>4</v>
      </c>
      <c r="W200">
        <v>-6</v>
      </c>
      <c r="Z200">
        <v>6</v>
      </c>
      <c r="AF200">
        <v>11</v>
      </c>
      <c r="AI200">
        <v>-18</v>
      </c>
      <c r="AL200">
        <v>-1</v>
      </c>
      <c r="AO200">
        <v>7</v>
      </c>
      <c r="AU200">
        <v>1</v>
      </c>
      <c r="AX200">
        <v>-2</v>
      </c>
      <c r="BA200">
        <v>-7</v>
      </c>
      <c r="BE200">
        <v>2</v>
      </c>
      <c r="BH200">
        <v>1</v>
      </c>
      <c r="BN200">
        <v>4</v>
      </c>
      <c r="BQ200">
        <v>-2</v>
      </c>
      <c r="BZ200">
        <v>-4</v>
      </c>
      <c r="CI200">
        <v>2</v>
      </c>
      <c r="CU200">
        <v>3</v>
      </c>
      <c r="DA200">
        <v>-3</v>
      </c>
      <c r="DD200">
        <v>-1</v>
      </c>
      <c r="DJ200">
        <v>1</v>
      </c>
      <c r="DP200">
        <v>4</v>
      </c>
      <c r="DS200">
        <v>4</v>
      </c>
    </row>
    <row r="201" spans="5:123" x14ac:dyDescent="0.2">
      <c r="E201">
        <v>-4</v>
      </c>
      <c r="H201">
        <v>1</v>
      </c>
      <c r="K201" s="2">
        <f>SUM(K1:K200)</f>
        <v>-50</v>
      </c>
      <c r="Q201">
        <v>4</v>
      </c>
      <c r="T201">
        <v>1</v>
      </c>
      <c r="W201">
        <v>-3</v>
      </c>
      <c r="Z201">
        <v>4</v>
      </c>
      <c r="AF201">
        <v>10</v>
      </c>
      <c r="AI201">
        <v>-19</v>
      </c>
      <c r="AL201">
        <v>-4</v>
      </c>
      <c r="AO201">
        <v>5</v>
      </c>
      <c r="AU201">
        <v>1</v>
      </c>
      <c r="AX201">
        <v>-2</v>
      </c>
      <c r="BA201">
        <v>-9</v>
      </c>
      <c r="BE201">
        <v>3</v>
      </c>
      <c r="BH201">
        <v>1</v>
      </c>
      <c r="BN201">
        <v>3</v>
      </c>
      <c r="BQ201">
        <v>-8</v>
      </c>
      <c r="BZ201">
        <v>-5</v>
      </c>
      <c r="CI201">
        <v>1</v>
      </c>
      <c r="CU201">
        <v>2</v>
      </c>
      <c r="DA201">
        <v>1</v>
      </c>
      <c r="DD201">
        <v>-1</v>
      </c>
      <c r="DJ201">
        <v>2</v>
      </c>
      <c r="DP201">
        <v>5</v>
      </c>
      <c r="DS201">
        <v>4</v>
      </c>
    </row>
    <row r="202" spans="5:123" x14ac:dyDescent="0.2">
      <c r="E202">
        <v>-6</v>
      </c>
      <c r="H202">
        <v>1</v>
      </c>
      <c r="Q202">
        <v>3</v>
      </c>
      <c r="T202">
        <v>2</v>
      </c>
      <c r="W202">
        <v>-9</v>
      </c>
      <c r="Z202">
        <v>3</v>
      </c>
      <c r="AF202">
        <v>10</v>
      </c>
      <c r="AI202">
        <v>-20</v>
      </c>
      <c r="AL202">
        <v>-2</v>
      </c>
      <c r="AO202">
        <v>8</v>
      </c>
      <c r="AU202">
        <v>1</v>
      </c>
      <c r="AX202">
        <v>-5</v>
      </c>
      <c r="BA202">
        <v>-9</v>
      </c>
      <c r="BE202">
        <v>4</v>
      </c>
      <c r="BH202">
        <v>1</v>
      </c>
      <c r="BN202">
        <v>4</v>
      </c>
      <c r="BQ202">
        <v>-3</v>
      </c>
      <c r="BZ202">
        <v>-2</v>
      </c>
      <c r="CI202">
        <v>-3</v>
      </c>
      <c r="CU202">
        <v>2</v>
      </c>
      <c r="DA202">
        <v>2</v>
      </c>
      <c r="DD202">
        <v>-3</v>
      </c>
      <c r="DJ202">
        <v>2</v>
      </c>
      <c r="DP202">
        <v>2</v>
      </c>
      <c r="DS202">
        <v>3</v>
      </c>
    </row>
    <row r="203" spans="5:123" x14ac:dyDescent="0.2">
      <c r="E203">
        <v>-8</v>
      </c>
      <c r="H203">
        <v>1</v>
      </c>
      <c r="Q203">
        <v>4</v>
      </c>
      <c r="T203">
        <v>2</v>
      </c>
      <c r="W203">
        <v>-6</v>
      </c>
      <c r="Z203">
        <v>4</v>
      </c>
      <c r="AF203">
        <v>10</v>
      </c>
      <c r="AI203">
        <v>-20</v>
      </c>
      <c r="AL203">
        <v>-3</v>
      </c>
      <c r="AO203">
        <v>19</v>
      </c>
      <c r="AU203">
        <v>1</v>
      </c>
      <c r="AX203">
        <v>-9</v>
      </c>
      <c r="BA203">
        <v>-8</v>
      </c>
      <c r="BE203">
        <v>1</v>
      </c>
      <c r="BH203">
        <v>2</v>
      </c>
      <c r="BN203">
        <v>2</v>
      </c>
      <c r="BQ203">
        <v>-7</v>
      </c>
      <c r="BZ203">
        <v>1</v>
      </c>
      <c r="CI203">
        <v>1</v>
      </c>
      <c r="CU203">
        <v>3</v>
      </c>
      <c r="DA203">
        <v>3</v>
      </c>
      <c r="DD203">
        <v>-4</v>
      </c>
      <c r="DJ203">
        <v>1</v>
      </c>
      <c r="DP203">
        <v>3</v>
      </c>
      <c r="DS203">
        <v>5</v>
      </c>
    </row>
    <row r="204" spans="5:123" x14ac:dyDescent="0.2">
      <c r="E204">
        <v>-9</v>
      </c>
      <c r="H204">
        <v>-1</v>
      </c>
      <c r="Q204">
        <v>4</v>
      </c>
      <c r="T204">
        <v>1</v>
      </c>
      <c r="W204">
        <v>-7</v>
      </c>
      <c r="Z204">
        <v>3</v>
      </c>
      <c r="AF204">
        <v>10</v>
      </c>
      <c r="AI204">
        <v>-19</v>
      </c>
      <c r="AL204">
        <v>-3</v>
      </c>
      <c r="AO204">
        <v>17</v>
      </c>
      <c r="AU204">
        <v>1</v>
      </c>
      <c r="AX204">
        <v>-8</v>
      </c>
      <c r="BA204">
        <v>-8</v>
      </c>
      <c r="BE204">
        <v>2</v>
      </c>
      <c r="BH204">
        <v>2</v>
      </c>
      <c r="BN204">
        <v>3</v>
      </c>
      <c r="BQ204">
        <v>-1</v>
      </c>
      <c r="BZ204">
        <v>-1</v>
      </c>
      <c r="CI204">
        <v>-1</v>
      </c>
      <c r="CU204">
        <v>3</v>
      </c>
      <c r="DA204">
        <v>2</v>
      </c>
      <c r="DD204">
        <v>-4</v>
      </c>
      <c r="DJ204">
        <v>1</v>
      </c>
      <c r="DP204">
        <v>4</v>
      </c>
      <c r="DS204">
        <v>7</v>
      </c>
    </row>
    <row r="205" spans="5:123" x14ac:dyDescent="0.2">
      <c r="E205">
        <v>-6</v>
      </c>
      <c r="H205">
        <v>-1</v>
      </c>
      <c r="Q205">
        <v>5</v>
      </c>
      <c r="T205">
        <v>2</v>
      </c>
      <c r="W205">
        <v>-9</v>
      </c>
      <c r="Z205">
        <v>2</v>
      </c>
      <c r="AF205">
        <v>10</v>
      </c>
      <c r="AI205">
        <v>-10</v>
      </c>
      <c r="AL205">
        <v>-4</v>
      </c>
      <c r="AO205">
        <v>12</v>
      </c>
      <c r="AU205">
        <v>1</v>
      </c>
      <c r="AX205">
        <v>-9</v>
      </c>
      <c r="BA205">
        <v>-8</v>
      </c>
      <c r="BE205">
        <v>5</v>
      </c>
      <c r="BH205">
        <v>2</v>
      </c>
      <c r="BN205">
        <v>4</v>
      </c>
      <c r="BQ205">
        <v>-2</v>
      </c>
      <c r="BZ205">
        <v>-1</v>
      </c>
      <c r="CI205">
        <v>-3</v>
      </c>
      <c r="CU205" s="2">
        <f>SUM(CU1:CU204)</f>
        <v>415</v>
      </c>
      <c r="DA205">
        <v>1</v>
      </c>
      <c r="DD205">
        <v>-2</v>
      </c>
      <c r="DJ205">
        <v>1</v>
      </c>
      <c r="DP205">
        <v>4</v>
      </c>
      <c r="DS205">
        <v>6</v>
      </c>
    </row>
    <row r="206" spans="5:123" x14ac:dyDescent="0.2">
      <c r="E206">
        <v>-4</v>
      </c>
      <c r="H206">
        <v>-1</v>
      </c>
      <c r="Q206">
        <v>5</v>
      </c>
      <c r="T206">
        <v>2</v>
      </c>
      <c r="W206">
        <v>-9</v>
      </c>
      <c r="Z206">
        <v>3</v>
      </c>
      <c r="AF206">
        <v>10</v>
      </c>
      <c r="AI206">
        <v>-12</v>
      </c>
      <c r="AL206">
        <v>-10</v>
      </c>
      <c r="AO206">
        <v>8</v>
      </c>
      <c r="AU206">
        <v>1</v>
      </c>
      <c r="AX206">
        <v>-9</v>
      </c>
      <c r="BA206">
        <v>-3</v>
      </c>
      <c r="BE206">
        <v>4</v>
      </c>
      <c r="BH206">
        <v>2</v>
      </c>
      <c r="BN206">
        <v>6</v>
      </c>
      <c r="BQ206">
        <v>-2</v>
      </c>
      <c r="BZ206">
        <v>-1</v>
      </c>
      <c r="CI206">
        <v>3</v>
      </c>
      <c r="DA206">
        <v>4</v>
      </c>
      <c r="DD206">
        <v>-1</v>
      </c>
      <c r="DJ206">
        <v>1</v>
      </c>
      <c r="DP206">
        <v>5</v>
      </c>
      <c r="DS206">
        <v>4</v>
      </c>
    </row>
    <row r="207" spans="5:123" x14ac:dyDescent="0.2">
      <c r="E207">
        <v>-9</v>
      </c>
      <c r="H207">
        <v>-1</v>
      </c>
      <c r="Q207">
        <v>4</v>
      </c>
      <c r="T207">
        <v>4</v>
      </c>
      <c r="W207">
        <v>-7</v>
      </c>
      <c r="Z207">
        <v>5</v>
      </c>
      <c r="AF207">
        <v>5</v>
      </c>
      <c r="AI207">
        <v>-12</v>
      </c>
      <c r="AL207">
        <v>-8</v>
      </c>
      <c r="AO207">
        <v>12</v>
      </c>
      <c r="AU207">
        <v>2</v>
      </c>
      <c r="AX207">
        <v>-5</v>
      </c>
      <c r="BA207">
        <v>-7</v>
      </c>
      <c r="BE207">
        <v>4</v>
      </c>
      <c r="BH207">
        <v>1</v>
      </c>
      <c r="BN207">
        <v>6</v>
      </c>
      <c r="BQ207">
        <v>-3</v>
      </c>
      <c r="BZ207">
        <v>-2</v>
      </c>
      <c r="CI207">
        <v>1</v>
      </c>
      <c r="DA207">
        <v>6</v>
      </c>
      <c r="DD207">
        <v>2</v>
      </c>
      <c r="DJ207">
        <v>1</v>
      </c>
      <c r="DP207">
        <v>5</v>
      </c>
      <c r="DS207">
        <v>4</v>
      </c>
    </row>
    <row r="208" spans="5:123" x14ac:dyDescent="0.2">
      <c r="E208">
        <v>-5</v>
      </c>
      <c r="H208">
        <v>-1</v>
      </c>
      <c r="Q208">
        <v>7</v>
      </c>
      <c r="T208">
        <v>4</v>
      </c>
      <c r="W208">
        <v>-5</v>
      </c>
      <c r="Z208">
        <v>8</v>
      </c>
      <c r="AF208">
        <v>10</v>
      </c>
      <c r="AI208">
        <v>-9</v>
      </c>
      <c r="AL208">
        <v>-3</v>
      </c>
      <c r="AO208" s="2">
        <f>SUM(AO1:AO207)</f>
        <v>663</v>
      </c>
      <c r="AU208">
        <v>2</v>
      </c>
      <c r="AX208">
        <v>-1</v>
      </c>
      <c r="BA208">
        <v>-7</v>
      </c>
      <c r="BE208">
        <v>1</v>
      </c>
      <c r="BH208">
        <v>2</v>
      </c>
      <c r="BN208">
        <v>4</v>
      </c>
      <c r="BQ208">
        <v>-3</v>
      </c>
      <c r="BZ208">
        <v>-2</v>
      </c>
      <c r="CI208">
        <v>-3</v>
      </c>
      <c r="DA208">
        <v>8</v>
      </c>
      <c r="DD208">
        <v>2</v>
      </c>
      <c r="DJ208">
        <v>-1</v>
      </c>
      <c r="DP208">
        <v>4</v>
      </c>
      <c r="DS208">
        <v>3</v>
      </c>
    </row>
    <row r="209" spans="5:123" x14ac:dyDescent="0.2">
      <c r="E209">
        <v>-6</v>
      </c>
      <c r="H209">
        <v>-1</v>
      </c>
      <c r="Q209">
        <v>8</v>
      </c>
      <c r="T209">
        <v>2</v>
      </c>
      <c r="W209">
        <v>-3</v>
      </c>
      <c r="Z209">
        <v>6</v>
      </c>
      <c r="AF209">
        <v>7</v>
      </c>
      <c r="AI209">
        <v>-8</v>
      </c>
      <c r="AL209">
        <v>-1</v>
      </c>
      <c r="AU209">
        <v>1</v>
      </c>
      <c r="AX209">
        <v>-1</v>
      </c>
      <c r="BA209">
        <v>-5</v>
      </c>
      <c r="BE209">
        <v>4</v>
      </c>
      <c r="BH209">
        <v>3</v>
      </c>
      <c r="BN209">
        <v>4</v>
      </c>
      <c r="BQ209">
        <v>-1</v>
      </c>
      <c r="BZ209">
        <v>-1</v>
      </c>
      <c r="CI209">
        <v>-4</v>
      </c>
      <c r="DA209">
        <v>6</v>
      </c>
      <c r="DD209">
        <f>SUM(DD1:DD208)</f>
        <v>49</v>
      </c>
      <c r="DJ209">
        <v>2</v>
      </c>
      <c r="DP209">
        <v>3</v>
      </c>
      <c r="DS209">
        <v>5</v>
      </c>
    </row>
    <row r="210" spans="5:123" x14ac:dyDescent="0.2">
      <c r="E210">
        <v>-8</v>
      </c>
      <c r="H210">
        <v>-1</v>
      </c>
      <c r="Q210">
        <v>9</v>
      </c>
      <c r="T210">
        <v>2</v>
      </c>
      <c r="W210">
        <v>-3</v>
      </c>
      <c r="Z210">
        <v>2</v>
      </c>
      <c r="AF210">
        <v>5</v>
      </c>
      <c r="AI210">
        <v>-8</v>
      </c>
      <c r="AL210">
        <v>-2</v>
      </c>
      <c r="AU210">
        <v>1</v>
      </c>
      <c r="AX210">
        <v>-2</v>
      </c>
      <c r="BA210">
        <v>-6</v>
      </c>
      <c r="BE210">
        <v>4</v>
      </c>
      <c r="BH210">
        <v>3</v>
      </c>
      <c r="BN210">
        <v>4</v>
      </c>
      <c r="BQ210">
        <v>-1</v>
      </c>
      <c r="BZ210">
        <v>-1</v>
      </c>
      <c r="CI210">
        <v>-4</v>
      </c>
      <c r="DA210">
        <v>5</v>
      </c>
      <c r="DJ210">
        <v>1</v>
      </c>
      <c r="DP210">
        <v>1</v>
      </c>
      <c r="DS210">
        <v>5</v>
      </c>
    </row>
    <row r="211" spans="5:123" x14ac:dyDescent="0.2">
      <c r="E211">
        <v>-9</v>
      </c>
      <c r="H211">
        <v>-1</v>
      </c>
      <c r="Q211">
        <v>9</v>
      </c>
      <c r="T211">
        <v>2</v>
      </c>
      <c r="W211">
        <v>-6</v>
      </c>
      <c r="Z211">
        <v>6</v>
      </c>
      <c r="AF211">
        <v>5</v>
      </c>
      <c r="AI211">
        <v>-8</v>
      </c>
      <c r="AL211" s="2">
        <f>SUM(AL1:AL210)</f>
        <v>-134</v>
      </c>
      <c r="AU211">
        <v>2</v>
      </c>
      <c r="AX211">
        <v>-6</v>
      </c>
      <c r="BA211">
        <v>-5</v>
      </c>
      <c r="BE211">
        <v>3</v>
      </c>
      <c r="BH211">
        <v>2</v>
      </c>
      <c r="BN211">
        <v>4</v>
      </c>
      <c r="BQ211">
        <v>1</v>
      </c>
      <c r="BZ211">
        <v>-1</v>
      </c>
      <c r="CI211">
        <v>-4</v>
      </c>
      <c r="DA211">
        <v>5</v>
      </c>
      <c r="DJ211">
        <v>2</v>
      </c>
      <c r="DP211">
        <v>2</v>
      </c>
      <c r="DS211">
        <v>7</v>
      </c>
    </row>
    <row r="212" spans="5:123" x14ac:dyDescent="0.2">
      <c r="E212">
        <v>-8</v>
      </c>
      <c r="H212">
        <v>-1</v>
      </c>
      <c r="Q212">
        <v>7</v>
      </c>
      <c r="T212">
        <v>3</v>
      </c>
      <c r="W212">
        <v>-7</v>
      </c>
      <c r="Z212">
        <v>3</v>
      </c>
      <c r="AF212">
        <v>5</v>
      </c>
      <c r="AI212">
        <v>-8</v>
      </c>
      <c r="AU212">
        <v>2</v>
      </c>
      <c r="AX212">
        <v>-8</v>
      </c>
      <c r="BA212">
        <v>-5</v>
      </c>
      <c r="BE212">
        <v>2</v>
      </c>
      <c r="BH212">
        <v>2</v>
      </c>
      <c r="BN212">
        <v>4</v>
      </c>
      <c r="BQ212">
        <v>1</v>
      </c>
      <c r="BZ212">
        <v>-1</v>
      </c>
      <c r="CI212">
        <v>-3</v>
      </c>
      <c r="DA212">
        <v>4</v>
      </c>
      <c r="DJ212">
        <v>-1</v>
      </c>
      <c r="DP212">
        <v>4</v>
      </c>
      <c r="DS212">
        <v>8</v>
      </c>
    </row>
    <row r="213" spans="5:123" x14ac:dyDescent="0.2">
      <c r="E213">
        <v>-4</v>
      </c>
      <c r="H213">
        <v>-1</v>
      </c>
      <c r="Q213" s="2">
        <f>SUM(Q1:Q212)</f>
        <v>801</v>
      </c>
      <c r="T213">
        <v>2</v>
      </c>
      <c r="W213">
        <v>-7</v>
      </c>
      <c r="Z213" s="2">
        <f>SUM(Z1:Z212)</f>
        <v>637</v>
      </c>
      <c r="AF213">
        <v>4</v>
      </c>
      <c r="AI213">
        <v>-5</v>
      </c>
      <c r="AU213">
        <v>-1</v>
      </c>
      <c r="AX213">
        <v>-10</v>
      </c>
      <c r="BA213">
        <v>-13</v>
      </c>
      <c r="BE213">
        <v>7</v>
      </c>
      <c r="BH213">
        <v>4</v>
      </c>
      <c r="BN213">
        <v>5</v>
      </c>
      <c r="BQ213">
        <v>2</v>
      </c>
      <c r="BZ213">
        <v>-1</v>
      </c>
      <c r="CI213">
        <v>-9</v>
      </c>
      <c r="DA213">
        <v>4</v>
      </c>
      <c r="DJ213">
        <v>-1</v>
      </c>
      <c r="DP213">
        <v>5</v>
      </c>
      <c r="DS213">
        <v>7</v>
      </c>
    </row>
    <row r="214" spans="5:123" x14ac:dyDescent="0.2">
      <c r="E214">
        <v>-5</v>
      </c>
      <c r="H214">
        <v>-1</v>
      </c>
      <c r="T214">
        <v>1</v>
      </c>
      <c r="W214">
        <v>-3</v>
      </c>
      <c r="AF214">
        <v>-2</v>
      </c>
      <c r="AI214">
        <v>-5</v>
      </c>
      <c r="AU214">
        <v>2</v>
      </c>
      <c r="AX214">
        <v>-10</v>
      </c>
      <c r="BA214">
        <v>-5</v>
      </c>
      <c r="BE214">
        <v>8</v>
      </c>
      <c r="BH214">
        <v>4</v>
      </c>
      <c r="BN214">
        <v>3</v>
      </c>
      <c r="BQ214">
        <v>2</v>
      </c>
      <c r="BZ214">
        <v>-1</v>
      </c>
      <c r="CI214">
        <v>-5</v>
      </c>
      <c r="DA214">
        <v>3</v>
      </c>
      <c r="DJ214">
        <v>1</v>
      </c>
      <c r="DP214">
        <v>5</v>
      </c>
      <c r="DS214">
        <v>5</v>
      </c>
    </row>
    <row r="215" spans="5:123" x14ac:dyDescent="0.2">
      <c r="E215">
        <v>-8</v>
      </c>
      <c r="H215">
        <v>-1</v>
      </c>
      <c r="T215">
        <v>2</v>
      </c>
      <c r="W215">
        <v>-4</v>
      </c>
      <c r="AF215">
        <v>0</v>
      </c>
      <c r="AI215">
        <v>-5</v>
      </c>
      <c r="AU215">
        <v>2</v>
      </c>
      <c r="AX215">
        <v>-7</v>
      </c>
      <c r="BA215">
        <v>-7</v>
      </c>
      <c r="BE215">
        <v>4</v>
      </c>
      <c r="BH215">
        <v>4</v>
      </c>
      <c r="BN215">
        <v>2</v>
      </c>
      <c r="BQ215">
        <v>1</v>
      </c>
      <c r="BZ215">
        <v>4</v>
      </c>
      <c r="CI215">
        <v>-2</v>
      </c>
      <c r="DA215">
        <v>5</v>
      </c>
      <c r="DJ215">
        <v>3</v>
      </c>
      <c r="DP215">
        <v>4</v>
      </c>
      <c r="DS215">
        <v>4</v>
      </c>
    </row>
    <row r="216" spans="5:123" x14ac:dyDescent="0.2">
      <c r="E216">
        <v>-6</v>
      </c>
      <c r="H216">
        <v>1</v>
      </c>
      <c r="T216">
        <v>4</v>
      </c>
      <c r="W216">
        <v>-2</v>
      </c>
      <c r="AF216">
        <v>-1</v>
      </c>
      <c r="AI216">
        <v>-4</v>
      </c>
      <c r="AU216">
        <v>2</v>
      </c>
      <c r="AX216">
        <v>-9</v>
      </c>
      <c r="BA216" s="2">
        <f>SUM(BA1:BA215)</f>
        <v>-517</v>
      </c>
      <c r="BE216">
        <v>7</v>
      </c>
      <c r="BH216">
        <v>4</v>
      </c>
      <c r="BN216">
        <v>-6</v>
      </c>
      <c r="BQ216">
        <v>4</v>
      </c>
      <c r="BZ216">
        <v>3</v>
      </c>
      <c r="CI216">
        <v>1</v>
      </c>
      <c r="DA216">
        <v>4</v>
      </c>
      <c r="DJ216">
        <v>2</v>
      </c>
      <c r="DP216">
        <v>2</v>
      </c>
      <c r="DS216">
        <v>2</v>
      </c>
    </row>
    <row r="217" spans="5:123" x14ac:dyDescent="0.2">
      <c r="E217">
        <v>-8</v>
      </c>
      <c r="H217">
        <v>1</v>
      </c>
      <c r="T217">
        <v>3</v>
      </c>
      <c r="W217">
        <v>-2</v>
      </c>
      <c r="AF217">
        <v>-1</v>
      </c>
      <c r="AI217">
        <v>-4</v>
      </c>
      <c r="AU217">
        <v>-1</v>
      </c>
      <c r="AX217">
        <v>-6</v>
      </c>
      <c r="BE217">
        <v>5</v>
      </c>
      <c r="BH217">
        <v>4</v>
      </c>
      <c r="BN217">
        <v>-3</v>
      </c>
      <c r="BQ217">
        <v>3</v>
      </c>
      <c r="BZ217">
        <v>1</v>
      </c>
      <c r="CI217">
        <v>-4</v>
      </c>
      <c r="DA217">
        <f>SUM(DA1:DA216)</f>
        <v>813</v>
      </c>
      <c r="DJ217">
        <v>-1</v>
      </c>
      <c r="DP217">
        <v>1</v>
      </c>
      <c r="DS217">
        <v>1</v>
      </c>
    </row>
    <row r="218" spans="5:123" x14ac:dyDescent="0.2">
      <c r="E218">
        <v>-8</v>
      </c>
      <c r="H218">
        <v>-1</v>
      </c>
      <c r="T218">
        <v>2</v>
      </c>
      <c r="W218">
        <v>-2</v>
      </c>
      <c r="AF218">
        <v>-2</v>
      </c>
      <c r="AI218">
        <v>-2</v>
      </c>
      <c r="AU218">
        <v>-2</v>
      </c>
      <c r="AX218">
        <v>-8</v>
      </c>
      <c r="BE218">
        <v>5</v>
      </c>
      <c r="BH218">
        <v>4</v>
      </c>
      <c r="BN218">
        <v>-4</v>
      </c>
      <c r="BQ218">
        <v>2</v>
      </c>
      <c r="BZ218">
        <v>3</v>
      </c>
      <c r="CI218">
        <v>-9</v>
      </c>
      <c r="DJ218">
        <v>-1</v>
      </c>
      <c r="DP218">
        <v>1</v>
      </c>
      <c r="DS218">
        <v>2</v>
      </c>
    </row>
    <row r="219" spans="5:123" x14ac:dyDescent="0.2">
      <c r="E219">
        <v>-8</v>
      </c>
      <c r="H219">
        <v>-1</v>
      </c>
      <c r="T219">
        <v>1</v>
      </c>
      <c r="W219">
        <v>-2</v>
      </c>
      <c r="AF219">
        <v>-2</v>
      </c>
      <c r="AI219">
        <v>-1</v>
      </c>
      <c r="AU219">
        <v>-1</v>
      </c>
      <c r="AX219">
        <v>-9</v>
      </c>
      <c r="BE219">
        <v>6</v>
      </c>
      <c r="BH219">
        <v>4</v>
      </c>
      <c r="BN219">
        <v>-5</v>
      </c>
      <c r="BQ219">
        <v>4</v>
      </c>
      <c r="BZ219">
        <v>2</v>
      </c>
      <c r="CI219">
        <v>-3</v>
      </c>
      <c r="DJ219">
        <v>-1</v>
      </c>
      <c r="DP219">
        <v>2</v>
      </c>
      <c r="DS219">
        <v>5</v>
      </c>
    </row>
    <row r="220" spans="5:123" x14ac:dyDescent="0.2">
      <c r="E220">
        <v>-7</v>
      </c>
      <c r="H220">
        <v>-1</v>
      </c>
      <c r="T220">
        <v>2</v>
      </c>
      <c r="W220">
        <v>-3</v>
      </c>
      <c r="AF220">
        <v>-1</v>
      </c>
      <c r="AI220">
        <v>2</v>
      </c>
      <c r="AU220">
        <v>-12</v>
      </c>
      <c r="AX220">
        <v>-6</v>
      </c>
      <c r="BE220">
        <v>6</v>
      </c>
      <c r="BH220">
        <v>4</v>
      </c>
      <c r="BN220">
        <v>-6</v>
      </c>
      <c r="BQ220">
        <v>5</v>
      </c>
      <c r="BZ220">
        <v>1</v>
      </c>
      <c r="CI220">
        <v>-5</v>
      </c>
      <c r="DJ220">
        <v>-1</v>
      </c>
      <c r="DP220">
        <v>5</v>
      </c>
      <c r="DS220">
        <v>4</v>
      </c>
    </row>
    <row r="221" spans="5:123" x14ac:dyDescent="0.2">
      <c r="E221">
        <v>-3</v>
      </c>
      <c r="H221">
        <v>1</v>
      </c>
      <c r="T221">
        <v>2</v>
      </c>
      <c r="W221">
        <v>-2</v>
      </c>
      <c r="AF221">
        <v>-1</v>
      </c>
      <c r="AI221">
        <v>2</v>
      </c>
      <c r="AU221">
        <v>-7</v>
      </c>
      <c r="AX221">
        <v>-3</v>
      </c>
      <c r="BE221">
        <v>3</v>
      </c>
      <c r="BH221">
        <v>5</v>
      </c>
      <c r="BN221">
        <v>-1</v>
      </c>
      <c r="BQ221">
        <v>4</v>
      </c>
      <c r="BZ221">
        <v>1</v>
      </c>
      <c r="CI221">
        <v>-9</v>
      </c>
      <c r="DJ221">
        <v>-3</v>
      </c>
      <c r="DP221">
        <v>4</v>
      </c>
      <c r="DS221">
        <v>4</v>
      </c>
    </row>
    <row r="222" spans="5:123" x14ac:dyDescent="0.2">
      <c r="E222">
        <v>-4</v>
      </c>
      <c r="H222">
        <v>-1</v>
      </c>
      <c r="T222">
        <v>2</v>
      </c>
      <c r="W222">
        <v>-1</v>
      </c>
      <c r="AF222">
        <v>-1</v>
      </c>
      <c r="AI222">
        <v>1</v>
      </c>
      <c r="AU222">
        <v>-2</v>
      </c>
      <c r="AX222">
        <v>-3</v>
      </c>
      <c r="BE222">
        <v>7</v>
      </c>
      <c r="BH222">
        <v>4</v>
      </c>
      <c r="BN222">
        <v>-1</v>
      </c>
      <c r="BQ222">
        <v>3</v>
      </c>
      <c r="BZ222">
        <v>1</v>
      </c>
      <c r="CI222">
        <v>-9</v>
      </c>
      <c r="DJ222">
        <v>4</v>
      </c>
      <c r="DP222">
        <v>3</v>
      </c>
      <c r="DS222">
        <v>4</v>
      </c>
    </row>
    <row r="223" spans="5:123" x14ac:dyDescent="0.2">
      <c r="E223">
        <v>-5</v>
      </c>
      <c r="H223">
        <v>-2</v>
      </c>
      <c r="T223">
        <v>1</v>
      </c>
      <c r="W223">
        <v>-2</v>
      </c>
      <c r="AF223">
        <v>-1</v>
      </c>
      <c r="AI223">
        <v>2</v>
      </c>
      <c r="AU223">
        <v>-2</v>
      </c>
      <c r="AX223">
        <v>-6</v>
      </c>
      <c r="BE223">
        <v>5</v>
      </c>
      <c r="BH223">
        <v>4</v>
      </c>
      <c r="BN223">
        <v>-1</v>
      </c>
      <c r="BQ223">
        <v>3</v>
      </c>
      <c r="BZ223">
        <v>5</v>
      </c>
      <c r="CI223">
        <v>-7</v>
      </c>
      <c r="DJ223">
        <v>2</v>
      </c>
      <c r="DP223">
        <v>3</v>
      </c>
      <c r="DS223">
        <v>3</v>
      </c>
    </row>
    <row r="224" spans="5:123" x14ac:dyDescent="0.2">
      <c r="E224">
        <v>-4</v>
      </c>
      <c r="H224">
        <v>-1</v>
      </c>
      <c r="T224" s="2">
        <f>SUM(T1:T223)</f>
        <v>540</v>
      </c>
      <c r="W224">
        <v>-2</v>
      </c>
      <c r="AF224">
        <v>3</v>
      </c>
      <c r="AI224">
        <v>-3</v>
      </c>
      <c r="AU224">
        <v>-2</v>
      </c>
      <c r="AX224">
        <v>-3</v>
      </c>
      <c r="BE224">
        <v>3</v>
      </c>
      <c r="BH224">
        <v>4</v>
      </c>
      <c r="BN224">
        <v>1</v>
      </c>
      <c r="BQ224">
        <v>4</v>
      </c>
      <c r="BZ224">
        <v>4</v>
      </c>
      <c r="CI224">
        <v>-5</v>
      </c>
      <c r="DJ224">
        <v>-2</v>
      </c>
      <c r="DP224">
        <v>4</v>
      </c>
      <c r="DS224">
        <v>2</v>
      </c>
    </row>
    <row r="225" spans="5:123" x14ac:dyDescent="0.2">
      <c r="E225">
        <v>-5</v>
      </c>
      <c r="H225">
        <v>-1</v>
      </c>
      <c r="W225">
        <v>-2</v>
      </c>
      <c r="AF225">
        <v>2</v>
      </c>
      <c r="AI225">
        <v>-2</v>
      </c>
      <c r="AU225">
        <v>-9</v>
      </c>
      <c r="AX225">
        <v>-6</v>
      </c>
      <c r="BE225">
        <v>3</v>
      </c>
      <c r="BH225">
        <v>4</v>
      </c>
      <c r="BN225">
        <v>1</v>
      </c>
      <c r="BQ225">
        <v>5</v>
      </c>
      <c r="BZ225">
        <v>1</v>
      </c>
      <c r="CI225">
        <v>-1</v>
      </c>
      <c r="DJ225">
        <v>-3</v>
      </c>
      <c r="DP225">
        <v>5</v>
      </c>
      <c r="DS225">
        <v>5</v>
      </c>
    </row>
    <row r="226" spans="5:123" x14ac:dyDescent="0.2">
      <c r="E226">
        <v>-5</v>
      </c>
      <c r="H226">
        <v>-2</v>
      </c>
      <c r="W226">
        <v>-1</v>
      </c>
      <c r="AF226">
        <v>1</v>
      </c>
      <c r="AI226">
        <v>-3</v>
      </c>
      <c r="AU226">
        <v>-15</v>
      </c>
      <c r="AX226">
        <v>-10</v>
      </c>
      <c r="BE226">
        <v>3</v>
      </c>
      <c r="BH226">
        <v>3</v>
      </c>
      <c r="BN226">
        <v>2</v>
      </c>
      <c r="BQ226">
        <v>5</v>
      </c>
      <c r="BZ226">
        <v>4</v>
      </c>
      <c r="CI226">
        <v>-3</v>
      </c>
      <c r="DJ226">
        <v>-2</v>
      </c>
      <c r="DP226">
        <v>5</v>
      </c>
      <c r="DS226">
        <v>4</v>
      </c>
    </row>
    <row r="227" spans="5:123" x14ac:dyDescent="0.2">
      <c r="E227">
        <v>-5</v>
      </c>
      <c r="H227">
        <v>-2</v>
      </c>
      <c r="W227" s="2">
        <f>SUM(W1:W226)</f>
        <v>597</v>
      </c>
      <c r="AF227">
        <v>2</v>
      </c>
      <c r="AI227">
        <v>-3</v>
      </c>
      <c r="AU227">
        <v>-14</v>
      </c>
      <c r="AX227">
        <v>-12</v>
      </c>
      <c r="BE227">
        <v>2</v>
      </c>
      <c r="BH227">
        <v>4</v>
      </c>
      <c r="BN227">
        <v>-1</v>
      </c>
      <c r="BQ227">
        <v>4</v>
      </c>
      <c r="BZ227">
        <v>3</v>
      </c>
      <c r="CI227" s="2">
        <f>SUM(CI1:CI226)</f>
        <v>716</v>
      </c>
      <c r="DJ227">
        <v>-2</v>
      </c>
      <c r="DP227">
        <v>4</v>
      </c>
      <c r="DS227">
        <v>2</v>
      </c>
    </row>
    <row r="228" spans="5:123" x14ac:dyDescent="0.2">
      <c r="E228">
        <v>-5</v>
      </c>
      <c r="H228" s="2">
        <f>SUM(H1:H227)</f>
        <v>-446</v>
      </c>
      <c r="AF228">
        <v>-1</v>
      </c>
      <c r="AI228">
        <v>-2</v>
      </c>
      <c r="AU228">
        <v>-13</v>
      </c>
      <c r="AX228">
        <v>-12</v>
      </c>
      <c r="BE228">
        <v>2</v>
      </c>
      <c r="BH228">
        <v>5</v>
      </c>
      <c r="BN228">
        <v>-1</v>
      </c>
      <c r="BQ228">
        <v>2</v>
      </c>
      <c r="BZ228">
        <v>2</v>
      </c>
      <c r="DJ228">
        <v>-2</v>
      </c>
      <c r="DP228">
        <v>3</v>
      </c>
      <c r="DS228">
        <v>1</v>
      </c>
    </row>
    <row r="229" spans="5:123" x14ac:dyDescent="0.2">
      <c r="E229">
        <v>-3</v>
      </c>
      <c r="AF229">
        <v>-1</v>
      </c>
      <c r="AI229">
        <v>-2</v>
      </c>
      <c r="AU229">
        <v>-12</v>
      </c>
      <c r="AX229">
        <v>-12</v>
      </c>
      <c r="BE229">
        <v>3</v>
      </c>
      <c r="BH229">
        <v>5</v>
      </c>
      <c r="BN229">
        <v>-1</v>
      </c>
      <c r="BQ229">
        <v>3</v>
      </c>
      <c r="BZ229">
        <v>1</v>
      </c>
      <c r="DJ229">
        <v>-1</v>
      </c>
      <c r="DP229">
        <v>6</v>
      </c>
      <c r="DS229">
        <v>4</v>
      </c>
    </row>
    <row r="230" spans="5:123" x14ac:dyDescent="0.2">
      <c r="E230">
        <v>1</v>
      </c>
      <c r="AF230">
        <v>1</v>
      </c>
      <c r="AI230">
        <v>-4</v>
      </c>
      <c r="AU230">
        <v>-9</v>
      </c>
      <c r="AX230">
        <v>-12</v>
      </c>
      <c r="BE230">
        <v>2</v>
      </c>
      <c r="BH230">
        <v>4</v>
      </c>
      <c r="BN230">
        <v>-1</v>
      </c>
      <c r="BQ230">
        <v>3</v>
      </c>
      <c r="BZ230">
        <v>1</v>
      </c>
      <c r="DJ230">
        <v>-1</v>
      </c>
      <c r="DP230">
        <v>7</v>
      </c>
      <c r="DS230">
        <v>3</v>
      </c>
    </row>
    <row r="231" spans="5:123" x14ac:dyDescent="0.2">
      <c r="E231">
        <v>-5</v>
      </c>
      <c r="AF231">
        <v>33</v>
      </c>
      <c r="AI231">
        <v>-9</v>
      </c>
      <c r="AU231">
        <v>-12</v>
      </c>
      <c r="AX231">
        <v>-9</v>
      </c>
      <c r="BE231">
        <v>2</v>
      </c>
      <c r="BH231">
        <v>3</v>
      </c>
      <c r="BN231">
        <v>-1</v>
      </c>
      <c r="BQ231">
        <v>4</v>
      </c>
      <c r="BZ231">
        <v>1</v>
      </c>
      <c r="DJ231">
        <v>-1</v>
      </c>
      <c r="DP231">
        <v>5</v>
      </c>
      <c r="DS231">
        <v>2</v>
      </c>
    </row>
    <row r="232" spans="5:123" x14ac:dyDescent="0.2">
      <c r="E232">
        <v>-7</v>
      </c>
      <c r="AF232">
        <v>3</v>
      </c>
      <c r="AI232">
        <v>-4</v>
      </c>
      <c r="AU232">
        <v>-7</v>
      </c>
      <c r="AX232">
        <v>-4</v>
      </c>
      <c r="BE232">
        <v>2</v>
      </c>
      <c r="BH232">
        <v>2</v>
      </c>
      <c r="BN232">
        <v>3</v>
      </c>
      <c r="BQ232">
        <v>2</v>
      </c>
      <c r="BZ232">
        <v>1</v>
      </c>
      <c r="DJ232">
        <v>-1</v>
      </c>
      <c r="DP232">
        <v>6</v>
      </c>
      <c r="DS232">
        <v>1</v>
      </c>
    </row>
    <row r="233" spans="5:123" x14ac:dyDescent="0.2">
      <c r="E233">
        <v>-5</v>
      </c>
      <c r="AF233">
        <v>4</v>
      </c>
      <c r="AI233">
        <v>-5</v>
      </c>
      <c r="AU233">
        <v>-8</v>
      </c>
      <c r="AX233">
        <v>-4</v>
      </c>
      <c r="BE233">
        <v>4</v>
      </c>
      <c r="BH233">
        <v>2</v>
      </c>
      <c r="BN233">
        <v>3</v>
      </c>
      <c r="BQ233">
        <v>2</v>
      </c>
      <c r="BZ233">
        <v>-1</v>
      </c>
      <c r="DJ233">
        <v>-1</v>
      </c>
      <c r="DP233">
        <v>4</v>
      </c>
      <c r="DS233">
        <f>SUM(DS1:DS232)</f>
        <v>-433</v>
      </c>
    </row>
    <row r="234" spans="5:123" x14ac:dyDescent="0.2">
      <c r="E234">
        <v>-6</v>
      </c>
      <c r="AF234">
        <v>3</v>
      </c>
      <c r="AI234">
        <v>-6</v>
      </c>
      <c r="AU234">
        <v>-9</v>
      </c>
      <c r="AX234">
        <v>-7</v>
      </c>
      <c r="BE234">
        <v>5</v>
      </c>
      <c r="BH234">
        <v>2</v>
      </c>
      <c r="BN234">
        <v>2</v>
      </c>
      <c r="BQ234">
        <v>2</v>
      </c>
      <c r="BZ234">
        <v>-2</v>
      </c>
      <c r="DJ234">
        <v>-2</v>
      </c>
      <c r="DP234">
        <v>3</v>
      </c>
    </row>
    <row r="235" spans="5:123" x14ac:dyDescent="0.2">
      <c r="E235" s="2">
        <f>SUM(E1:E234)</f>
        <v>298</v>
      </c>
      <c r="AF235">
        <v>3</v>
      </c>
      <c r="AI235">
        <v>-8</v>
      </c>
      <c r="AU235">
        <v>-4</v>
      </c>
      <c r="AX235">
        <v>-7</v>
      </c>
      <c r="BE235">
        <v>8</v>
      </c>
      <c r="BH235">
        <v>3</v>
      </c>
      <c r="BN235">
        <v>1</v>
      </c>
      <c r="BQ235">
        <v>2</v>
      </c>
      <c r="BZ235">
        <v>-1</v>
      </c>
      <c r="DJ235">
        <v>-2</v>
      </c>
      <c r="DP235">
        <v>2</v>
      </c>
    </row>
    <row r="236" spans="5:123" x14ac:dyDescent="0.2">
      <c r="AF236">
        <v>4</v>
      </c>
      <c r="AI236" s="2">
        <f>SUM(AI1:AI235)</f>
        <v>-1058</v>
      </c>
      <c r="AU236">
        <v>-4</v>
      </c>
      <c r="AX236">
        <v>-10</v>
      </c>
      <c r="BE236">
        <v>5</v>
      </c>
      <c r="BH236">
        <v>-1</v>
      </c>
      <c r="BN236">
        <v>2</v>
      </c>
      <c r="BQ236">
        <v>1</v>
      </c>
      <c r="BZ236">
        <v>-1</v>
      </c>
      <c r="DJ236">
        <v>-6</v>
      </c>
      <c r="DP236">
        <v>8</v>
      </c>
    </row>
    <row r="237" spans="5:123" x14ac:dyDescent="0.2">
      <c r="AF237">
        <v>4</v>
      </c>
      <c r="AU237">
        <v>-4</v>
      </c>
      <c r="AX237">
        <v>-13</v>
      </c>
      <c r="BE237">
        <v>3</v>
      </c>
      <c r="BH237">
        <v>2</v>
      </c>
      <c r="BN237">
        <v>1</v>
      </c>
      <c r="BQ237">
        <v>1</v>
      </c>
      <c r="BZ237" s="2">
        <f>SUM(BZ1:BZ236)</f>
        <v>-32</v>
      </c>
      <c r="DJ237">
        <v>-4</v>
      </c>
      <c r="DP237">
        <v>9</v>
      </c>
    </row>
    <row r="238" spans="5:123" x14ac:dyDescent="0.2">
      <c r="AF238">
        <v>4</v>
      </c>
      <c r="AU238">
        <v>-7</v>
      </c>
      <c r="AX238">
        <v>-13</v>
      </c>
      <c r="BE238">
        <v>4</v>
      </c>
      <c r="BH238">
        <v>2</v>
      </c>
      <c r="BN238" s="2">
        <f>SUM(BN1:BN237)</f>
        <v>-297</v>
      </c>
      <c r="BQ238">
        <v>2</v>
      </c>
      <c r="DJ238">
        <v>-1</v>
      </c>
      <c r="DP238">
        <v>9</v>
      </c>
    </row>
    <row r="239" spans="5:123" x14ac:dyDescent="0.2">
      <c r="AF239">
        <v>4</v>
      </c>
      <c r="AU239">
        <v>-9</v>
      </c>
      <c r="AX239">
        <v>-13</v>
      </c>
      <c r="BE239">
        <v>3</v>
      </c>
      <c r="BH239">
        <v>2</v>
      </c>
      <c r="BQ239">
        <v>1</v>
      </c>
      <c r="DJ239">
        <v>-1</v>
      </c>
      <c r="DP239">
        <v>8</v>
      </c>
    </row>
    <row r="240" spans="5:123" x14ac:dyDescent="0.2">
      <c r="AF240">
        <v>4</v>
      </c>
      <c r="AU240">
        <v>-6</v>
      </c>
      <c r="AX240" s="2">
        <f>SUM(AX1:AX239)</f>
        <v>-77</v>
      </c>
      <c r="BE240">
        <v>3</v>
      </c>
      <c r="BH240" s="2">
        <f>SUM(BH1:BH239)</f>
        <v>-237</v>
      </c>
      <c r="BQ240">
        <v>2</v>
      </c>
      <c r="DJ240">
        <f>SUM(DJ1:DJ239)</f>
        <v>284</v>
      </c>
      <c r="DP240">
        <f>SUM(DP1:DP239)</f>
        <v>770</v>
      </c>
    </row>
    <row r="241" spans="32:69" x14ac:dyDescent="0.2">
      <c r="AF241">
        <v>3</v>
      </c>
      <c r="AU241">
        <v>-4</v>
      </c>
      <c r="BE241">
        <v>1</v>
      </c>
      <c r="BQ241">
        <v>1</v>
      </c>
    </row>
    <row r="242" spans="32:69" x14ac:dyDescent="0.2">
      <c r="AF242">
        <v>4</v>
      </c>
      <c r="AU242">
        <v>-4</v>
      </c>
      <c r="BE242">
        <v>2</v>
      </c>
      <c r="BQ242">
        <v>2</v>
      </c>
    </row>
    <row r="243" spans="32:69" x14ac:dyDescent="0.2">
      <c r="AF243">
        <v>3</v>
      </c>
      <c r="AU243">
        <v>-6</v>
      </c>
      <c r="BE243">
        <v>4</v>
      </c>
      <c r="BQ243">
        <v>3</v>
      </c>
    </row>
    <row r="244" spans="32:69" x14ac:dyDescent="0.2">
      <c r="AF244" s="2">
        <f>SUM(AF1:AF243)</f>
        <v>206</v>
      </c>
      <c r="AU244">
        <v>-6</v>
      </c>
      <c r="BE244">
        <v>3</v>
      </c>
      <c r="BQ244">
        <v>3</v>
      </c>
    </row>
    <row r="245" spans="32:69" x14ac:dyDescent="0.2">
      <c r="AU245">
        <v>-6</v>
      </c>
      <c r="BE245">
        <v>3</v>
      </c>
      <c r="BQ245">
        <v>3</v>
      </c>
    </row>
    <row r="246" spans="32:69" x14ac:dyDescent="0.2">
      <c r="AU246">
        <v>-8</v>
      </c>
      <c r="BE246" s="2">
        <f>SUM(BE1:BE245)</f>
        <v>490</v>
      </c>
      <c r="BQ246">
        <v>2</v>
      </c>
    </row>
    <row r="247" spans="32:69" x14ac:dyDescent="0.2">
      <c r="AU247">
        <v>-6</v>
      </c>
      <c r="BQ247" s="2">
        <f>SUM(BQ1:BQ246)</f>
        <v>-501</v>
      </c>
    </row>
    <row r="248" spans="32:69" x14ac:dyDescent="0.2">
      <c r="AU248">
        <v>-2</v>
      </c>
    </row>
    <row r="249" spans="32:69" x14ac:dyDescent="0.2">
      <c r="AU249">
        <v>-6</v>
      </c>
    </row>
    <row r="250" spans="32:69" x14ac:dyDescent="0.2">
      <c r="AU250">
        <v>-6</v>
      </c>
    </row>
    <row r="251" spans="32:69" x14ac:dyDescent="0.2">
      <c r="AU251">
        <v>-6</v>
      </c>
    </row>
    <row r="252" spans="32:69" x14ac:dyDescent="0.2">
      <c r="AU252">
        <v>-7</v>
      </c>
    </row>
    <row r="253" spans="32:69" x14ac:dyDescent="0.2">
      <c r="AU253">
        <v>-7</v>
      </c>
    </row>
    <row r="254" spans="32:69" x14ac:dyDescent="0.2">
      <c r="AU254">
        <v>-7</v>
      </c>
    </row>
    <row r="255" spans="32:69" x14ac:dyDescent="0.2">
      <c r="AU255">
        <v>-6</v>
      </c>
    </row>
    <row r="256" spans="32:69" x14ac:dyDescent="0.2">
      <c r="AU256">
        <v>-8</v>
      </c>
    </row>
    <row r="257" spans="47:47" x14ac:dyDescent="0.2">
      <c r="AU257">
        <v>-8</v>
      </c>
    </row>
    <row r="258" spans="47:47" x14ac:dyDescent="0.2">
      <c r="AU258">
        <v>-7</v>
      </c>
    </row>
    <row r="259" spans="47:47" x14ac:dyDescent="0.2">
      <c r="AU259">
        <v>-7</v>
      </c>
    </row>
    <row r="260" spans="47:47" x14ac:dyDescent="0.2">
      <c r="AU260" s="2">
        <f>SUM(AU1:AU259)</f>
        <v>-834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5"/>
  <sheetViews>
    <sheetView zoomScale="130" zoomScaleNormal="130" workbookViewId="0">
      <pane ySplit="1" topLeftCell="A89" activePane="bottomLeft" state="frozen"/>
      <selection pane="bottomLeft" activeCell="G1" sqref="G1:J1048576"/>
    </sheetView>
  </sheetViews>
  <sheetFormatPr defaultRowHeight="11.25" customHeight="1" x14ac:dyDescent="0.2"/>
  <cols>
    <col min="1" max="1" width="9.140625" style="3" bestFit="1" customWidth="1"/>
    <col min="2" max="3" width="17.7109375" style="3" customWidth="1"/>
    <col min="4" max="4" width="10.28515625" style="3" bestFit="1" customWidth="1"/>
    <col min="5" max="5" width="14.140625" style="3" bestFit="1" customWidth="1"/>
    <col min="6" max="6" width="7.42578125" style="3" customWidth="1"/>
    <col min="7" max="8" width="13.85546875" style="4" hidden="1" customWidth="1"/>
    <col min="9" max="9" width="14.5703125" style="4" hidden="1" customWidth="1"/>
    <col min="10" max="10" width="14.7109375" style="3" hidden="1" customWidth="1"/>
    <col min="11" max="16384" width="9.140625" style="3"/>
  </cols>
  <sheetData>
    <row r="1" spans="1:10" ht="34.5" thickBot="1" x14ac:dyDescent="0.25">
      <c r="A1" s="97"/>
      <c r="B1" s="113" t="s">
        <v>36</v>
      </c>
      <c r="C1" s="92" t="s">
        <v>37</v>
      </c>
      <c r="D1" s="92" t="s">
        <v>32</v>
      </c>
      <c r="E1" s="92" t="s">
        <v>34</v>
      </c>
      <c r="F1" s="92" t="s">
        <v>0</v>
      </c>
      <c r="G1" s="92" t="s">
        <v>35</v>
      </c>
      <c r="H1" s="92" t="s">
        <v>38</v>
      </c>
      <c r="I1" s="92" t="s">
        <v>39</v>
      </c>
      <c r="J1" s="93" t="s">
        <v>40</v>
      </c>
    </row>
    <row r="2" spans="1:10" ht="11.25" customHeight="1" x14ac:dyDescent="0.2">
      <c r="A2" s="98">
        <v>35735</v>
      </c>
      <c r="B2" s="94">
        <v>43.5</v>
      </c>
      <c r="C2" s="91">
        <v>36</v>
      </c>
      <c r="D2" s="91">
        <v>2051</v>
      </c>
      <c r="E2" s="91">
        <v>178</v>
      </c>
      <c r="F2" s="91">
        <v>1.35</v>
      </c>
      <c r="G2" s="114">
        <v>229440.8</v>
      </c>
      <c r="H2" s="114">
        <v>295617.05</v>
      </c>
      <c r="I2" s="114">
        <v>525057.86</v>
      </c>
      <c r="J2" s="115">
        <f>I2*1.05</f>
        <v>551310.75300000003</v>
      </c>
    </row>
    <row r="3" spans="1:10" ht="11.25" customHeight="1" x14ac:dyDescent="0.2">
      <c r="A3" s="99">
        <v>35765</v>
      </c>
      <c r="B3" s="95">
        <v>36</v>
      </c>
      <c r="C3" s="88">
        <v>46</v>
      </c>
      <c r="D3" s="88">
        <v>1749</v>
      </c>
      <c r="E3" s="88">
        <v>104</v>
      </c>
      <c r="F3" s="88">
        <v>1.43</v>
      </c>
      <c r="G3" s="116">
        <v>274879.19</v>
      </c>
      <c r="H3" s="116">
        <v>739435.31</v>
      </c>
      <c r="I3" s="116">
        <v>1014314.49</v>
      </c>
      <c r="J3" s="117">
        <f>I3*1.05</f>
        <v>1065030.2145</v>
      </c>
    </row>
    <row r="4" spans="1:10" ht="11.25" customHeight="1" x14ac:dyDescent="0.2">
      <c r="A4" s="99">
        <v>35796</v>
      </c>
      <c r="B4" s="95">
        <v>156.4</v>
      </c>
      <c r="C4" s="88">
        <v>39.1</v>
      </c>
      <c r="D4" s="88">
        <v>3376</v>
      </c>
      <c r="E4" s="88">
        <v>166</v>
      </c>
      <c r="F4" s="88">
        <v>1.1000000000000001</v>
      </c>
      <c r="G4" s="116">
        <v>273877.75</v>
      </c>
      <c r="H4" s="116">
        <v>625638.67000000004</v>
      </c>
      <c r="I4" s="116">
        <v>899516.42</v>
      </c>
      <c r="J4" s="117">
        <f>I4*1.05</f>
        <v>944492.24100000004</v>
      </c>
    </row>
    <row r="5" spans="1:10" ht="11.25" customHeight="1" x14ac:dyDescent="0.2">
      <c r="A5" s="99">
        <v>35827</v>
      </c>
      <c r="B5" s="95">
        <v>119</v>
      </c>
      <c r="C5" s="88">
        <v>65</v>
      </c>
      <c r="D5" s="88">
        <v>1665</v>
      </c>
      <c r="E5" s="88">
        <v>103</v>
      </c>
      <c r="F5" s="88">
        <v>4.2</v>
      </c>
      <c r="G5" s="116">
        <v>168482.16</v>
      </c>
      <c r="H5" s="116">
        <v>385705.32</v>
      </c>
      <c r="I5" s="116">
        <v>554187.48</v>
      </c>
      <c r="J5" s="117">
        <f>I5*1.05</f>
        <v>581896.85400000005</v>
      </c>
    </row>
    <row r="6" spans="1:10" ht="11.25" customHeight="1" x14ac:dyDescent="0.2">
      <c r="A6" s="99">
        <v>35855</v>
      </c>
      <c r="B6" s="95">
        <v>107</v>
      </c>
      <c r="C6" s="88">
        <v>37</v>
      </c>
      <c r="D6" s="88">
        <v>806</v>
      </c>
      <c r="E6" s="88">
        <v>81</v>
      </c>
      <c r="F6" s="88">
        <v>2.33</v>
      </c>
      <c r="G6" s="116">
        <v>224109.22</v>
      </c>
      <c r="H6" s="116">
        <v>407279.83</v>
      </c>
      <c r="I6" s="116">
        <v>631389.05000000005</v>
      </c>
      <c r="J6" s="117">
        <f>I6*1.05</f>
        <v>662958.50250000006</v>
      </c>
    </row>
    <row r="7" spans="1:10" ht="11.25" customHeight="1" thickBot="1" x14ac:dyDescent="0.25">
      <c r="A7" s="101">
        <v>35886</v>
      </c>
      <c r="B7" s="102"/>
      <c r="C7" s="103"/>
      <c r="D7" s="103"/>
      <c r="E7" s="103"/>
      <c r="F7" s="103">
        <v>3.21</v>
      </c>
      <c r="G7" s="118"/>
      <c r="H7" s="118"/>
      <c r="I7" s="118"/>
      <c r="J7" s="119"/>
    </row>
    <row r="8" spans="1:10" s="100" customFormat="1" ht="11.25" customHeight="1" thickBot="1" x14ac:dyDescent="0.25">
      <c r="A8" s="109" t="s">
        <v>1</v>
      </c>
      <c r="B8" s="110">
        <f>SUM(B2:B7)</f>
        <v>461.9</v>
      </c>
      <c r="C8" s="111">
        <f>SUM(C2:C7)</f>
        <v>223.1</v>
      </c>
      <c r="D8" s="111">
        <f>SUM(D2:D7)</f>
        <v>9647</v>
      </c>
      <c r="E8" s="111">
        <f>SUM(E2:E7)</f>
        <v>632</v>
      </c>
      <c r="F8" s="111">
        <f>AVERAGE(F2:F7)</f>
        <v>2.27</v>
      </c>
      <c r="G8" s="120">
        <f>SUM(G2:G7)</f>
        <v>1170789.1200000001</v>
      </c>
      <c r="H8" s="120">
        <f>SUM(H2:H7)</f>
        <v>2453676.1800000002</v>
      </c>
      <c r="I8" s="120">
        <f>SUM(I2:I7)</f>
        <v>3624465.3</v>
      </c>
      <c r="J8" s="121">
        <f t="shared" ref="J8:J20" si="0">I8*1.05</f>
        <v>3805688.5649999999</v>
      </c>
    </row>
    <row r="9" spans="1:10" ht="11.25" customHeight="1" x14ac:dyDescent="0.2">
      <c r="A9" s="98">
        <v>36100</v>
      </c>
      <c r="B9" s="106">
        <v>41</v>
      </c>
      <c r="C9" s="107">
        <v>256</v>
      </c>
      <c r="D9" s="107">
        <v>3268</v>
      </c>
      <c r="E9" s="107">
        <v>328</v>
      </c>
      <c r="F9" s="107">
        <v>-2.4</v>
      </c>
      <c r="G9" s="114">
        <v>928204.41</v>
      </c>
      <c r="H9" s="114">
        <v>4115.16</v>
      </c>
      <c r="I9" s="114">
        <v>932319.57</v>
      </c>
      <c r="J9" s="115">
        <f t="shared" si="0"/>
        <v>978935.54850000003</v>
      </c>
    </row>
    <row r="10" spans="1:10" ht="11.25" customHeight="1" x14ac:dyDescent="0.2">
      <c r="A10" s="99">
        <v>36130</v>
      </c>
      <c r="B10" s="96">
        <v>138</v>
      </c>
      <c r="C10" s="89">
        <v>389</v>
      </c>
      <c r="D10" s="89">
        <v>4729</v>
      </c>
      <c r="E10" s="89">
        <v>448</v>
      </c>
      <c r="F10" s="89">
        <v>-1</v>
      </c>
      <c r="G10" s="116">
        <v>1317294.93</v>
      </c>
      <c r="H10" s="116">
        <v>101525.55</v>
      </c>
      <c r="I10" s="116">
        <v>1418820.48</v>
      </c>
      <c r="J10" s="117">
        <f t="shared" si="0"/>
        <v>1489761.504</v>
      </c>
    </row>
    <row r="11" spans="1:10" ht="11.25" customHeight="1" x14ac:dyDescent="0.2">
      <c r="A11" s="99">
        <v>36161</v>
      </c>
      <c r="B11" s="96">
        <v>44.3</v>
      </c>
      <c r="C11" s="89">
        <v>87</v>
      </c>
      <c r="D11" s="89">
        <v>3404</v>
      </c>
      <c r="E11" s="89">
        <v>257</v>
      </c>
      <c r="F11" s="89">
        <v>1.1399999999999999</v>
      </c>
      <c r="G11" s="116">
        <v>601480.22</v>
      </c>
      <c r="H11" s="116">
        <v>3971.63</v>
      </c>
      <c r="I11" s="116">
        <v>605451.84</v>
      </c>
      <c r="J11" s="117">
        <f t="shared" si="0"/>
        <v>635724.43200000003</v>
      </c>
    </row>
    <row r="12" spans="1:10" ht="11.25" customHeight="1" x14ac:dyDescent="0.2">
      <c r="A12" s="99">
        <v>36192</v>
      </c>
      <c r="B12" s="96">
        <v>99.18</v>
      </c>
      <c r="C12" s="89">
        <v>365</v>
      </c>
      <c r="D12" s="89">
        <v>8487</v>
      </c>
      <c r="E12" s="89">
        <v>974</v>
      </c>
      <c r="F12" s="89">
        <v>0.2</v>
      </c>
      <c r="G12" s="116">
        <v>1654293.34</v>
      </c>
      <c r="H12" s="116">
        <v>25112.85</v>
      </c>
      <c r="I12" s="116">
        <v>1679406.19</v>
      </c>
      <c r="J12" s="117">
        <f t="shared" si="0"/>
        <v>1763376.4994999999</v>
      </c>
    </row>
    <row r="13" spans="1:10" ht="11.25" customHeight="1" x14ac:dyDescent="0.2">
      <c r="A13" s="99">
        <v>36220</v>
      </c>
      <c r="B13" s="96">
        <v>3</v>
      </c>
      <c r="C13" s="89">
        <v>5.17</v>
      </c>
      <c r="D13" s="89">
        <v>146</v>
      </c>
      <c r="E13" s="89"/>
      <c r="F13" s="89">
        <v>5.5</v>
      </c>
      <c r="G13" s="116">
        <v>31499.919999999998</v>
      </c>
      <c r="H13" s="116">
        <v>41453.18</v>
      </c>
      <c r="I13" s="116">
        <v>72953.100000000006</v>
      </c>
      <c r="J13" s="117">
        <f t="shared" si="0"/>
        <v>76600.755000000005</v>
      </c>
    </row>
    <row r="14" spans="1:10" ht="11.25" customHeight="1" thickBot="1" x14ac:dyDescent="0.25">
      <c r="A14" s="101">
        <v>36251</v>
      </c>
      <c r="B14" s="104"/>
      <c r="C14" s="105"/>
      <c r="D14" s="105"/>
      <c r="E14" s="105"/>
      <c r="F14" s="105">
        <v>9.9</v>
      </c>
      <c r="G14" s="118"/>
      <c r="H14" s="118">
        <v>2362.5</v>
      </c>
      <c r="I14" s="118">
        <v>2362.5</v>
      </c>
      <c r="J14" s="119">
        <f t="shared" si="0"/>
        <v>2480.625</v>
      </c>
    </row>
    <row r="15" spans="1:10" s="100" customFormat="1" ht="11.25" customHeight="1" thickBot="1" x14ac:dyDescent="0.25">
      <c r="A15" s="109" t="s">
        <v>1</v>
      </c>
      <c r="B15" s="110">
        <f>SUM(B9:B14)</f>
        <v>325.48</v>
      </c>
      <c r="C15" s="111">
        <f>SUM(C9:C14)</f>
        <v>1102.17</v>
      </c>
      <c r="D15" s="111">
        <f>SUM(D9:D14)</f>
        <v>20034</v>
      </c>
      <c r="E15" s="111">
        <f>SUM(E9:E14)</f>
        <v>2007</v>
      </c>
      <c r="F15" s="111">
        <f>AVERAGE(F9:F14)</f>
        <v>2.2233333333333332</v>
      </c>
      <c r="G15" s="120">
        <f>SUM(G9:G14)</f>
        <v>4532772.8199999994</v>
      </c>
      <c r="H15" s="120">
        <f>SUM(H9:H14)</f>
        <v>178540.87</v>
      </c>
      <c r="I15" s="120">
        <f>SUM(I9:I14)</f>
        <v>4711313.68</v>
      </c>
      <c r="J15" s="121">
        <f t="shared" si="0"/>
        <v>4946879.3640000001</v>
      </c>
    </row>
    <row r="16" spans="1:10" ht="11.25" customHeight="1" x14ac:dyDescent="0.2">
      <c r="A16" s="98">
        <v>36465</v>
      </c>
      <c r="B16" s="106">
        <v>65.260000000000005</v>
      </c>
      <c r="C16" s="107">
        <v>152.74</v>
      </c>
      <c r="D16" s="107">
        <v>4445</v>
      </c>
      <c r="E16" s="107">
        <v>786</v>
      </c>
      <c r="F16" s="107">
        <v>0.28999999999999998</v>
      </c>
      <c r="G16" s="114">
        <v>838330.29</v>
      </c>
      <c r="H16" s="114">
        <v>14621.25</v>
      </c>
      <c r="I16" s="114">
        <v>852951.54</v>
      </c>
      <c r="J16" s="115">
        <f t="shared" si="0"/>
        <v>895599.11700000009</v>
      </c>
    </row>
    <row r="17" spans="1:10" ht="11.25" customHeight="1" x14ac:dyDescent="0.2">
      <c r="A17" s="99">
        <v>36495</v>
      </c>
      <c r="B17" s="96">
        <v>81.67</v>
      </c>
      <c r="C17" s="89">
        <v>359.35</v>
      </c>
      <c r="D17" s="89">
        <v>8847</v>
      </c>
      <c r="E17" s="89">
        <v>836</v>
      </c>
      <c r="F17" s="89">
        <v>2.64</v>
      </c>
      <c r="G17" s="116">
        <v>1746690.02</v>
      </c>
      <c r="H17" s="116">
        <v>29831.55</v>
      </c>
      <c r="I17" s="116">
        <v>1776521.57</v>
      </c>
      <c r="J17" s="117">
        <f t="shared" si="0"/>
        <v>1865347.6485000001</v>
      </c>
    </row>
    <row r="18" spans="1:10" ht="11.25" customHeight="1" x14ac:dyDescent="0.2">
      <c r="A18" s="99">
        <v>36526</v>
      </c>
      <c r="B18" s="96">
        <v>146.9</v>
      </c>
      <c r="C18" s="89">
        <v>570.94000000000005</v>
      </c>
      <c r="D18" s="89">
        <v>13129</v>
      </c>
      <c r="E18" s="89">
        <v>1006</v>
      </c>
      <c r="F18" s="89">
        <v>-1</v>
      </c>
      <c r="G18" s="116">
        <v>2016320.42</v>
      </c>
      <c r="H18" s="116">
        <v>32479.13</v>
      </c>
      <c r="I18" s="116">
        <v>2048799.54</v>
      </c>
      <c r="J18" s="117">
        <f t="shared" si="0"/>
        <v>2151239.517</v>
      </c>
    </row>
    <row r="19" spans="1:10" ht="11.25" customHeight="1" x14ac:dyDescent="0.2">
      <c r="A19" s="99">
        <v>36557</v>
      </c>
      <c r="B19" s="96">
        <v>24</v>
      </c>
      <c r="C19" s="89">
        <v>22</v>
      </c>
      <c r="D19" s="89">
        <v>1799</v>
      </c>
      <c r="E19" s="89"/>
      <c r="F19" s="89">
        <v>3</v>
      </c>
      <c r="G19" s="116">
        <v>425060.91</v>
      </c>
      <c r="H19" s="116">
        <v>96806.83</v>
      </c>
      <c r="I19" s="116">
        <v>521867.73</v>
      </c>
      <c r="J19" s="117">
        <f t="shared" si="0"/>
        <v>547961.1165</v>
      </c>
    </row>
    <row r="20" spans="1:10" ht="11.25" customHeight="1" x14ac:dyDescent="0.2">
      <c r="A20" s="99">
        <v>36586</v>
      </c>
      <c r="B20" s="96">
        <v>56.77</v>
      </c>
      <c r="C20" s="89">
        <v>154.47999999999999</v>
      </c>
      <c r="D20" s="89">
        <v>4623</v>
      </c>
      <c r="E20" s="89">
        <v>404</v>
      </c>
      <c r="F20" s="89">
        <v>4.3</v>
      </c>
      <c r="G20" s="116">
        <v>941833.38</v>
      </c>
      <c r="H20" s="116">
        <v>20353.73</v>
      </c>
      <c r="I20" s="116">
        <v>916368.67</v>
      </c>
      <c r="J20" s="117">
        <f t="shared" si="0"/>
        <v>962187.10350000008</v>
      </c>
    </row>
    <row r="21" spans="1:10" ht="11.25" customHeight="1" thickBot="1" x14ac:dyDescent="0.25">
      <c r="A21" s="101">
        <v>36617</v>
      </c>
      <c r="B21" s="104"/>
      <c r="C21" s="105"/>
      <c r="D21" s="105"/>
      <c r="E21" s="105"/>
      <c r="F21" s="105">
        <v>7.1</v>
      </c>
      <c r="G21" s="118"/>
      <c r="H21" s="118"/>
      <c r="I21" s="118"/>
      <c r="J21" s="119"/>
    </row>
    <row r="22" spans="1:10" s="100" customFormat="1" ht="11.25" customHeight="1" thickBot="1" x14ac:dyDescent="0.25">
      <c r="A22" s="109" t="s">
        <v>1</v>
      </c>
      <c r="B22" s="110">
        <f>SUM(B16:B21)</f>
        <v>374.6</v>
      </c>
      <c r="C22" s="111">
        <f>SUM(C16:C21)</f>
        <v>1259.5100000000002</v>
      </c>
      <c r="D22" s="111">
        <f>SUM(D16:D21)</f>
        <v>32843</v>
      </c>
      <c r="E22" s="111">
        <f>SUM(E16:E21)</f>
        <v>3032</v>
      </c>
      <c r="F22" s="111">
        <f>AVERAGE(F16:F21)</f>
        <v>2.7216666666666662</v>
      </c>
      <c r="G22" s="120">
        <f>SUM(G16:G21)</f>
        <v>5968235.0200000005</v>
      </c>
      <c r="H22" s="120">
        <f>SUM(H16:H21)</f>
        <v>194092.49000000002</v>
      </c>
      <c r="I22" s="120">
        <f>SUM(I16:I21)</f>
        <v>6116509.0500000007</v>
      </c>
      <c r="J22" s="121">
        <f>I22*1.05</f>
        <v>6422334.5025000013</v>
      </c>
    </row>
    <row r="23" spans="1:10" ht="11.25" customHeight="1" x14ac:dyDescent="0.2">
      <c r="A23" s="98">
        <v>36831</v>
      </c>
      <c r="B23" s="106"/>
      <c r="C23" s="107"/>
      <c r="D23" s="107"/>
      <c r="E23" s="107"/>
      <c r="F23" s="107">
        <v>8.2899999999999991</v>
      </c>
      <c r="G23" s="114"/>
      <c r="H23" s="114"/>
      <c r="I23" s="114"/>
      <c r="J23" s="122"/>
    </row>
    <row r="24" spans="1:10" ht="11.25" customHeight="1" x14ac:dyDescent="0.2">
      <c r="A24" s="99">
        <v>36861</v>
      </c>
      <c r="B24" s="96">
        <v>69.319999999999993</v>
      </c>
      <c r="C24" s="89">
        <v>185.74</v>
      </c>
      <c r="D24" s="89">
        <v>3820</v>
      </c>
      <c r="E24" s="89">
        <v>375</v>
      </c>
      <c r="F24" s="89">
        <v>3.08</v>
      </c>
      <c r="G24" s="116">
        <v>777229.16</v>
      </c>
      <c r="H24" s="116">
        <v>27314.7</v>
      </c>
      <c r="I24" s="116">
        <v>804543.86</v>
      </c>
      <c r="J24" s="117">
        <f t="shared" ref="J24:J50" si="1">I24*1.05</f>
        <v>844771.05300000007</v>
      </c>
    </row>
    <row r="25" spans="1:10" ht="11.25" customHeight="1" x14ac:dyDescent="0.2">
      <c r="A25" s="99">
        <v>36892</v>
      </c>
      <c r="B25" s="96">
        <v>56.59</v>
      </c>
      <c r="C25" s="89">
        <v>472.66</v>
      </c>
      <c r="D25" s="89">
        <v>8887</v>
      </c>
      <c r="E25" s="89">
        <v>676</v>
      </c>
      <c r="F25" s="89">
        <v>0.26</v>
      </c>
      <c r="G25" s="116">
        <v>1630658.59</v>
      </c>
      <c r="H25" s="116">
        <v>270218.55</v>
      </c>
      <c r="I25" s="116">
        <v>1900877.14</v>
      </c>
      <c r="J25" s="117">
        <f t="shared" si="1"/>
        <v>1995920.997</v>
      </c>
    </row>
    <row r="26" spans="1:10" ht="11.25" customHeight="1" x14ac:dyDescent="0.2">
      <c r="A26" s="99">
        <v>36923</v>
      </c>
      <c r="B26" s="96">
        <v>130.33000000000001</v>
      </c>
      <c r="C26" s="89">
        <v>444.48</v>
      </c>
      <c r="D26" s="89">
        <v>10431</v>
      </c>
      <c r="E26" s="89">
        <v>900</v>
      </c>
      <c r="F26" s="89">
        <v>1.62</v>
      </c>
      <c r="G26" s="116">
        <v>1790019.7</v>
      </c>
      <c r="H26" s="116">
        <v>132296.85</v>
      </c>
      <c r="I26" s="116">
        <v>1922316.55</v>
      </c>
      <c r="J26" s="117">
        <f t="shared" si="1"/>
        <v>2018432.3775000002</v>
      </c>
    </row>
    <row r="27" spans="1:10" ht="11.25" customHeight="1" x14ac:dyDescent="0.2">
      <c r="A27" s="99">
        <v>36951</v>
      </c>
      <c r="B27" s="96">
        <v>14</v>
      </c>
      <c r="C27" s="89">
        <v>17</v>
      </c>
      <c r="D27" s="89">
        <v>610</v>
      </c>
      <c r="E27" s="89">
        <v>12</v>
      </c>
      <c r="F27" s="89">
        <v>4.97</v>
      </c>
      <c r="G27" s="116">
        <v>143163.24</v>
      </c>
      <c r="H27" s="116">
        <v>82855.509999999995</v>
      </c>
      <c r="I27" s="116">
        <v>226018.75</v>
      </c>
      <c r="J27" s="117">
        <f t="shared" si="1"/>
        <v>237319.6875</v>
      </c>
    </row>
    <row r="28" spans="1:10" ht="12.75" customHeight="1" thickBot="1" x14ac:dyDescent="0.25">
      <c r="A28" s="101">
        <v>36982</v>
      </c>
      <c r="B28" s="104">
        <v>24</v>
      </c>
      <c r="C28" s="105">
        <v>3</v>
      </c>
      <c r="D28" s="105">
        <v>480</v>
      </c>
      <c r="E28" s="105"/>
      <c r="F28" s="105">
        <v>6.73</v>
      </c>
      <c r="G28" s="118">
        <v>137489.37</v>
      </c>
      <c r="H28" s="118">
        <v>14259</v>
      </c>
      <c r="I28" s="118">
        <v>151748.37</v>
      </c>
      <c r="J28" s="119">
        <f t="shared" si="1"/>
        <v>159335.7885</v>
      </c>
    </row>
    <row r="29" spans="1:10" s="100" customFormat="1" ht="11.25" customHeight="1" thickBot="1" x14ac:dyDescent="0.25">
      <c r="A29" s="109" t="s">
        <v>1</v>
      </c>
      <c r="B29" s="110">
        <f>SUM(B23:B28)</f>
        <v>294.24</v>
      </c>
      <c r="C29" s="111">
        <f>SUM(C23:C28)</f>
        <v>1122.8800000000001</v>
      </c>
      <c r="D29" s="111">
        <f>SUM(D23:D28)</f>
        <v>24228</v>
      </c>
      <c r="E29" s="111">
        <f>SUM(E23:E28)</f>
        <v>1963</v>
      </c>
      <c r="F29" s="111">
        <f>AVERAGE(F23:F28)</f>
        <v>4.1583333333333332</v>
      </c>
      <c r="G29" s="120">
        <f>SUM(G23:G28)</f>
        <v>4478560.0600000005</v>
      </c>
      <c r="H29" s="120">
        <f>SUM(H23:H28)</f>
        <v>526944.61</v>
      </c>
      <c r="I29" s="120">
        <f>SUM(I23:I28)</f>
        <v>5005504.67</v>
      </c>
      <c r="J29" s="121">
        <f t="shared" si="1"/>
        <v>5255779.9035</v>
      </c>
    </row>
    <row r="30" spans="1:10" ht="11.25" customHeight="1" x14ac:dyDescent="0.2">
      <c r="A30" s="98">
        <v>37196</v>
      </c>
      <c r="B30" s="106">
        <v>39.79</v>
      </c>
      <c r="C30" s="107">
        <v>233.22</v>
      </c>
      <c r="D30" s="107">
        <v>4273</v>
      </c>
      <c r="E30" s="107">
        <v>545.25</v>
      </c>
      <c r="F30" s="107">
        <v>1.31</v>
      </c>
      <c r="G30" s="114">
        <v>840197.54</v>
      </c>
      <c r="H30" s="114">
        <v>29262</v>
      </c>
      <c r="I30" s="114">
        <v>869459.54</v>
      </c>
      <c r="J30" s="115">
        <f t="shared" si="1"/>
        <v>912932.51700000011</v>
      </c>
    </row>
    <row r="31" spans="1:10" ht="11.25" customHeight="1" x14ac:dyDescent="0.2">
      <c r="A31" s="99">
        <v>37226</v>
      </c>
      <c r="B31" s="96">
        <v>187.26</v>
      </c>
      <c r="C31" s="89">
        <v>771.5</v>
      </c>
      <c r="D31" s="89">
        <v>14964</v>
      </c>
      <c r="E31" s="89">
        <v>2232.0500000000002</v>
      </c>
      <c r="F31" s="89">
        <v>-3.58</v>
      </c>
      <c r="G31" s="116">
        <v>3940358.88</v>
      </c>
      <c r="H31" s="116">
        <v>188836.91</v>
      </c>
      <c r="I31" s="116">
        <f>SUM(G31:H31)</f>
        <v>4129195.79</v>
      </c>
      <c r="J31" s="117">
        <f t="shared" si="1"/>
        <v>4335655.5795</v>
      </c>
    </row>
    <row r="32" spans="1:10" ht="11.25" customHeight="1" x14ac:dyDescent="0.2">
      <c r="A32" s="99">
        <v>37257</v>
      </c>
      <c r="B32" s="96">
        <v>61.64</v>
      </c>
      <c r="C32" s="89">
        <v>261.51</v>
      </c>
      <c r="D32" s="89">
        <v>7831</v>
      </c>
      <c r="E32" s="89">
        <v>1670.5</v>
      </c>
      <c r="F32" s="89">
        <v>-0.571428571</v>
      </c>
      <c r="G32" s="116">
        <v>2110258.59</v>
      </c>
      <c r="H32" s="116">
        <v>190175</v>
      </c>
      <c r="I32" s="116">
        <f>SUM(G32:H32)</f>
        <v>2300433.59</v>
      </c>
      <c r="J32" s="117">
        <f t="shared" si="1"/>
        <v>2415455.2694999999</v>
      </c>
    </row>
    <row r="33" spans="1:10" ht="11.25" customHeight="1" x14ac:dyDescent="0.2">
      <c r="A33" s="99">
        <v>37288</v>
      </c>
      <c r="B33" s="96">
        <v>15.32</v>
      </c>
      <c r="C33" s="89">
        <v>70</v>
      </c>
      <c r="D33" s="89">
        <v>586</v>
      </c>
      <c r="E33" s="89">
        <v>0</v>
      </c>
      <c r="F33" s="89">
        <v>4.96</v>
      </c>
      <c r="G33" s="116">
        <v>150792.71</v>
      </c>
      <c r="H33" s="116">
        <v>59952.29</v>
      </c>
      <c r="I33" s="116">
        <f>SUM(G33:H33)</f>
        <v>210745</v>
      </c>
      <c r="J33" s="117">
        <f t="shared" si="1"/>
        <v>221282.25</v>
      </c>
    </row>
    <row r="34" spans="1:10" ht="11.25" customHeight="1" x14ac:dyDescent="0.2">
      <c r="A34" s="99">
        <v>37316</v>
      </c>
      <c r="B34" s="96">
        <v>21</v>
      </c>
      <c r="C34" s="89">
        <v>10</v>
      </c>
      <c r="D34" s="89">
        <v>562</v>
      </c>
      <c r="E34" s="89">
        <v>1140</v>
      </c>
      <c r="F34" s="89">
        <v>5.81</v>
      </c>
      <c r="G34" s="116">
        <v>120144.9</v>
      </c>
      <c r="H34" s="116">
        <v>37958.5</v>
      </c>
      <c r="I34" s="116">
        <f>SUM(G34:H34)</f>
        <v>158103.4</v>
      </c>
      <c r="J34" s="117">
        <f t="shared" si="1"/>
        <v>166008.57</v>
      </c>
    </row>
    <row r="35" spans="1:10" ht="11.25" customHeight="1" thickBot="1" x14ac:dyDescent="0.25">
      <c r="A35" s="101">
        <v>37347</v>
      </c>
      <c r="B35" s="104">
        <v>25</v>
      </c>
      <c r="C35" s="105">
        <v>6</v>
      </c>
      <c r="D35" s="105">
        <v>309</v>
      </c>
      <c r="E35" s="105"/>
      <c r="F35" s="105">
        <v>5.98</v>
      </c>
      <c r="G35" s="118">
        <v>134563.4</v>
      </c>
      <c r="H35" s="118">
        <v>19640.66</v>
      </c>
      <c r="I35" s="118">
        <f>SUM(G35:H35)</f>
        <v>154204.06</v>
      </c>
      <c r="J35" s="119">
        <f t="shared" si="1"/>
        <v>161914.26300000001</v>
      </c>
    </row>
    <row r="36" spans="1:10" s="100" customFormat="1" ht="11.25" customHeight="1" thickBot="1" x14ac:dyDescent="0.25">
      <c r="A36" s="109" t="s">
        <v>1</v>
      </c>
      <c r="B36" s="110">
        <f>SUM(B30:B35)</f>
        <v>350.01</v>
      </c>
      <c r="C36" s="111">
        <f>SUM(C30:C35)</f>
        <v>1352.23</v>
      </c>
      <c r="D36" s="111">
        <f>SUM(D30:D35)</f>
        <v>28525</v>
      </c>
      <c r="E36" s="111">
        <f>SUM(E30:E35)</f>
        <v>5587.8</v>
      </c>
      <c r="F36" s="111">
        <f>AVERAGE(F30:F35)</f>
        <v>2.3180952381666668</v>
      </c>
      <c r="G36" s="120">
        <f>SUM(G30:G35)</f>
        <v>7296316.0200000005</v>
      </c>
      <c r="H36" s="120">
        <f>SUM(H30:H35)</f>
        <v>525825.36</v>
      </c>
      <c r="I36" s="120">
        <f>SUM(I30:I35)</f>
        <v>7822141.3799999999</v>
      </c>
      <c r="J36" s="121">
        <f t="shared" si="1"/>
        <v>8213248.449</v>
      </c>
    </row>
    <row r="37" spans="1:10" ht="11.25" customHeight="1" x14ac:dyDescent="0.2">
      <c r="A37" s="98">
        <v>37561</v>
      </c>
      <c r="B37" s="106"/>
      <c r="C37" s="107"/>
      <c r="D37" s="107"/>
      <c r="E37" s="107"/>
      <c r="F37" s="107">
        <v>4.17</v>
      </c>
      <c r="G37" s="114"/>
      <c r="H37" s="114"/>
      <c r="I37" s="114"/>
      <c r="J37" s="115"/>
    </row>
    <row r="38" spans="1:10" ht="11.25" customHeight="1" x14ac:dyDescent="0.2">
      <c r="A38" s="99">
        <v>37591</v>
      </c>
      <c r="B38" s="96">
        <v>99.9</v>
      </c>
      <c r="C38" s="89">
        <v>208.4</v>
      </c>
      <c r="D38" s="89">
        <v>5687</v>
      </c>
      <c r="E38" s="89">
        <v>142</v>
      </c>
      <c r="F38" s="89">
        <v>-0.93</v>
      </c>
      <c r="G38" s="116">
        <v>1252386.53</v>
      </c>
      <c r="H38" s="116">
        <v>230307</v>
      </c>
      <c r="I38" s="116">
        <f t="shared" ref="I38:I42" si="2">SUM(G38:H38)</f>
        <v>1482693.53</v>
      </c>
      <c r="J38" s="117">
        <f t="shared" si="1"/>
        <v>1556828.2065000001</v>
      </c>
    </row>
    <row r="39" spans="1:10" ht="11.25" customHeight="1" x14ac:dyDescent="0.2">
      <c r="A39" s="99">
        <v>37622</v>
      </c>
      <c r="B39" s="96">
        <v>90.18</v>
      </c>
      <c r="C39" s="89">
        <v>439.66</v>
      </c>
      <c r="D39" s="89">
        <v>7394</v>
      </c>
      <c r="E39" s="89">
        <v>208</v>
      </c>
      <c r="F39" s="89">
        <v>-1.84</v>
      </c>
      <c r="G39" s="116">
        <v>1598507.05</v>
      </c>
      <c r="H39" s="116">
        <v>252156</v>
      </c>
      <c r="I39" s="116">
        <f t="shared" si="2"/>
        <v>1850663.05</v>
      </c>
      <c r="J39" s="117">
        <f t="shared" si="1"/>
        <v>1943196.2025000001</v>
      </c>
    </row>
    <row r="40" spans="1:10" ht="11.25" customHeight="1" x14ac:dyDescent="0.2">
      <c r="A40" s="99">
        <v>37653</v>
      </c>
      <c r="B40" s="96">
        <v>113.01</v>
      </c>
      <c r="C40" s="89">
        <v>347.08</v>
      </c>
      <c r="D40" s="89">
        <v>8881</v>
      </c>
      <c r="E40" s="89">
        <v>914</v>
      </c>
      <c r="F40" s="89">
        <v>-3.33</v>
      </c>
      <c r="G40" s="116">
        <v>1812057.65</v>
      </c>
      <c r="H40" s="116">
        <v>249427.68</v>
      </c>
      <c r="I40" s="116">
        <f t="shared" si="2"/>
        <v>2061485.3299999998</v>
      </c>
      <c r="J40" s="117">
        <f t="shared" si="1"/>
        <v>2164559.5965</v>
      </c>
    </row>
    <row r="41" spans="1:10" ht="11.25" customHeight="1" x14ac:dyDescent="0.2">
      <c r="A41" s="99">
        <v>37681</v>
      </c>
      <c r="B41" s="96">
        <v>3.54</v>
      </c>
      <c r="C41" s="89">
        <v>61</v>
      </c>
      <c r="D41" s="89">
        <v>1680</v>
      </c>
      <c r="E41" s="89">
        <v>13</v>
      </c>
      <c r="F41" s="89">
        <v>3.36</v>
      </c>
      <c r="G41" s="116">
        <v>358553.1</v>
      </c>
      <c r="H41" s="116">
        <v>102018</v>
      </c>
      <c r="I41" s="116">
        <f t="shared" si="2"/>
        <v>460571.1</v>
      </c>
      <c r="J41" s="117">
        <f t="shared" si="1"/>
        <v>483599.65499999997</v>
      </c>
    </row>
    <row r="42" spans="1:10" ht="11.25" customHeight="1" thickBot="1" x14ac:dyDescent="0.25">
      <c r="A42" s="101">
        <v>37712</v>
      </c>
      <c r="B42" s="104">
        <v>6.88</v>
      </c>
      <c r="C42" s="105">
        <v>78.64</v>
      </c>
      <c r="D42" s="105"/>
      <c r="E42" s="105"/>
      <c r="F42" s="105">
        <v>3.84</v>
      </c>
      <c r="G42" s="118">
        <v>514927.24</v>
      </c>
      <c r="H42" s="118">
        <v>31104.5</v>
      </c>
      <c r="I42" s="118">
        <f t="shared" si="2"/>
        <v>546031.74</v>
      </c>
      <c r="J42" s="119">
        <f t="shared" si="1"/>
        <v>573333.32700000005</v>
      </c>
    </row>
    <row r="43" spans="1:10" s="100" customFormat="1" ht="11.25" customHeight="1" thickBot="1" x14ac:dyDescent="0.25">
      <c r="A43" s="109" t="s">
        <v>1</v>
      </c>
      <c r="B43" s="110">
        <f>SUM(B37:B42)</f>
        <v>313.51000000000005</v>
      </c>
      <c r="C43" s="111">
        <f>SUM(C37:C42)</f>
        <v>1134.7800000000002</v>
      </c>
      <c r="D43" s="111">
        <f>SUM(D37:D42)</f>
        <v>23642</v>
      </c>
      <c r="E43" s="111">
        <f>SUM(E37:E42)</f>
        <v>1277</v>
      </c>
      <c r="F43" s="111">
        <f>AVERAGE(F37:F42)</f>
        <v>0.8783333333333333</v>
      </c>
      <c r="G43" s="120">
        <f>SUM(G37:G42)</f>
        <v>5536431.5700000003</v>
      </c>
      <c r="H43" s="120">
        <f>SUM(H37:H42)</f>
        <v>865013.17999999993</v>
      </c>
      <c r="I43" s="120">
        <f>SUM(I37:I42)</f>
        <v>6401444.75</v>
      </c>
      <c r="J43" s="121">
        <f t="shared" si="1"/>
        <v>6721516.9875000007</v>
      </c>
    </row>
    <row r="44" spans="1:10" ht="11.25" customHeight="1" x14ac:dyDescent="0.2">
      <c r="A44" s="98">
        <v>37926</v>
      </c>
      <c r="B44" s="106"/>
      <c r="C44" s="107"/>
      <c r="D44" s="107"/>
      <c r="E44" s="107"/>
      <c r="F44" s="108">
        <v>8.14</v>
      </c>
      <c r="G44" s="114"/>
      <c r="H44" s="114"/>
      <c r="I44" s="114"/>
      <c r="J44" s="115"/>
    </row>
    <row r="45" spans="1:10" ht="11.25" customHeight="1" x14ac:dyDescent="0.2">
      <c r="A45" s="99">
        <v>37956</v>
      </c>
      <c r="B45" s="96">
        <v>59.3</v>
      </c>
      <c r="C45" s="89">
        <v>345.14</v>
      </c>
      <c r="D45" s="89">
        <v>3988</v>
      </c>
      <c r="E45" s="89">
        <v>328.5</v>
      </c>
      <c r="F45" s="89">
        <v>0.92</v>
      </c>
      <c r="G45" s="116">
        <v>1270698.8600000001</v>
      </c>
      <c r="H45" s="116">
        <v>94763.5</v>
      </c>
      <c r="I45" s="116">
        <f t="shared" ref="I45:I48" si="3">SUM(G45:H45)</f>
        <v>1365462.36</v>
      </c>
      <c r="J45" s="117">
        <f t="shared" si="1"/>
        <v>1433735.4780000001</v>
      </c>
    </row>
    <row r="46" spans="1:10" ht="11.25" customHeight="1" x14ac:dyDescent="0.2">
      <c r="A46" s="99">
        <v>37987</v>
      </c>
      <c r="B46" s="96">
        <v>140</v>
      </c>
      <c r="C46" s="89">
        <v>538</v>
      </c>
      <c r="D46" s="89">
        <v>12114</v>
      </c>
      <c r="E46" s="89">
        <v>2036</v>
      </c>
      <c r="F46" s="89">
        <v>-2.85</v>
      </c>
      <c r="G46" s="116">
        <v>3118271.9</v>
      </c>
      <c r="H46" s="116">
        <v>54151</v>
      </c>
      <c r="I46" s="116">
        <f t="shared" si="3"/>
        <v>3172422.9</v>
      </c>
      <c r="J46" s="117">
        <f t="shared" si="1"/>
        <v>3331044.0449999999</v>
      </c>
    </row>
    <row r="47" spans="1:10" ht="11.25" customHeight="1" x14ac:dyDescent="0.2">
      <c r="A47" s="99">
        <v>38018</v>
      </c>
      <c r="B47" s="96">
        <v>110</v>
      </c>
      <c r="C47" s="89">
        <v>600</v>
      </c>
      <c r="D47" s="89">
        <v>10330</v>
      </c>
      <c r="E47" s="89">
        <v>2022</v>
      </c>
      <c r="F47" s="89">
        <v>0.74</v>
      </c>
      <c r="G47" s="116">
        <v>2839946</v>
      </c>
      <c r="H47" s="116">
        <v>40224</v>
      </c>
      <c r="I47" s="116">
        <f t="shared" si="3"/>
        <v>2880170</v>
      </c>
      <c r="J47" s="117">
        <f t="shared" si="1"/>
        <v>3024178.5</v>
      </c>
    </row>
    <row r="48" spans="1:10" ht="11.25" customHeight="1" x14ac:dyDescent="0.2">
      <c r="A48" s="99">
        <v>38047</v>
      </c>
      <c r="B48" s="96">
        <v>42.24</v>
      </c>
      <c r="C48" s="89">
        <v>256.74</v>
      </c>
      <c r="D48" s="89">
        <v>5255</v>
      </c>
      <c r="E48" s="89">
        <v>2030.5</v>
      </c>
      <c r="F48" s="89">
        <v>3.49</v>
      </c>
      <c r="G48" s="116">
        <v>1217752.8999999999</v>
      </c>
      <c r="H48" s="116">
        <v>145651</v>
      </c>
      <c r="I48" s="116">
        <f t="shared" si="3"/>
        <v>1363403.9</v>
      </c>
      <c r="J48" s="117">
        <f t="shared" si="1"/>
        <v>1431574.095</v>
      </c>
    </row>
    <row r="49" spans="1:10" ht="11.25" customHeight="1" thickBot="1" x14ac:dyDescent="0.25">
      <c r="A49" s="101">
        <v>38078</v>
      </c>
      <c r="B49" s="104"/>
      <c r="C49" s="105"/>
      <c r="D49" s="105"/>
      <c r="E49" s="105"/>
      <c r="F49" s="105">
        <v>8.3699999999999992</v>
      </c>
      <c r="G49" s="118"/>
      <c r="H49" s="118"/>
      <c r="I49" s="118"/>
      <c r="J49" s="119"/>
    </row>
    <row r="50" spans="1:10" s="100" customFormat="1" ht="11.25" customHeight="1" thickBot="1" x14ac:dyDescent="0.25">
      <c r="A50" s="109" t="s">
        <v>1</v>
      </c>
      <c r="B50" s="110">
        <f>SUM(B44:B49)</f>
        <v>351.54</v>
      </c>
      <c r="C50" s="111">
        <f>SUM(C44:C49)</f>
        <v>1739.8799999999999</v>
      </c>
      <c r="D50" s="111">
        <f>SUM(D44:D49)</f>
        <v>31687</v>
      </c>
      <c r="E50" s="111">
        <f>SUM(E44:E49)</f>
        <v>6417</v>
      </c>
      <c r="F50" s="111">
        <f>AVERAGE(F44:F49)</f>
        <v>3.1350000000000002</v>
      </c>
      <c r="G50" s="120">
        <f>SUM(G44:G49)</f>
        <v>8446669.6600000001</v>
      </c>
      <c r="H50" s="120">
        <f>SUM(H44:H49)</f>
        <v>334789.5</v>
      </c>
      <c r="I50" s="120">
        <f>SUM(I44:I49)</f>
        <v>8781459.1600000001</v>
      </c>
      <c r="J50" s="121">
        <f t="shared" si="1"/>
        <v>9220532.1180000007</v>
      </c>
    </row>
    <row r="51" spans="1:10" ht="11.25" customHeight="1" x14ac:dyDescent="0.2">
      <c r="A51" s="98">
        <v>38292</v>
      </c>
      <c r="B51" s="106">
        <v>15</v>
      </c>
      <c r="C51" s="107">
        <v>60</v>
      </c>
      <c r="D51" s="107">
        <v>2410</v>
      </c>
      <c r="E51" s="107">
        <v>215</v>
      </c>
      <c r="F51" s="108">
        <v>0.95</v>
      </c>
      <c r="G51" s="114">
        <v>500860.6</v>
      </c>
      <c r="H51" s="114">
        <v>68429</v>
      </c>
      <c r="I51" s="114">
        <f t="shared" ref="I51:I83" si="4">SUM(G51:H51)</f>
        <v>569289.6</v>
      </c>
      <c r="J51" s="115">
        <f t="shared" ref="J51:J56" si="5">I51*1.19</f>
        <v>677454.62399999995</v>
      </c>
    </row>
    <row r="52" spans="1:10" ht="11.25" customHeight="1" x14ac:dyDescent="0.2">
      <c r="A52" s="99">
        <v>38322</v>
      </c>
      <c r="B52" s="96">
        <v>39.380000000000003</v>
      </c>
      <c r="C52" s="89">
        <v>132.68</v>
      </c>
      <c r="D52" s="89">
        <v>1904</v>
      </c>
      <c r="E52" s="89">
        <v>76</v>
      </c>
      <c r="F52" s="89">
        <v>1.38</v>
      </c>
      <c r="G52" s="116">
        <v>407322.08</v>
      </c>
      <c r="H52" s="116">
        <v>170221</v>
      </c>
      <c r="I52" s="116">
        <f t="shared" si="4"/>
        <v>577543.08000000007</v>
      </c>
      <c r="J52" s="117">
        <f t="shared" si="5"/>
        <v>687276.26520000002</v>
      </c>
    </row>
    <row r="53" spans="1:10" ht="11.25" customHeight="1" x14ac:dyDescent="0.2">
      <c r="A53" s="99">
        <v>38353</v>
      </c>
      <c r="B53" s="96">
        <v>93.29</v>
      </c>
      <c r="C53" s="89">
        <v>482.7</v>
      </c>
      <c r="D53" s="89">
        <v>9009</v>
      </c>
      <c r="E53" s="89">
        <v>1593.5</v>
      </c>
      <c r="F53" s="89">
        <v>-0.59</v>
      </c>
      <c r="G53" s="116">
        <v>1972075.14</v>
      </c>
      <c r="H53" s="116">
        <v>204701.5</v>
      </c>
      <c r="I53" s="116">
        <f t="shared" si="4"/>
        <v>2176776.6399999997</v>
      </c>
      <c r="J53" s="117">
        <f t="shared" si="5"/>
        <v>2590364.2015999993</v>
      </c>
    </row>
    <row r="54" spans="1:10" ht="11.25" customHeight="1" x14ac:dyDescent="0.2">
      <c r="A54" s="99">
        <v>38384</v>
      </c>
      <c r="B54" s="96">
        <v>162.97999999999999</v>
      </c>
      <c r="C54" s="89">
        <v>1813.34</v>
      </c>
      <c r="D54" s="89">
        <v>17805</v>
      </c>
      <c r="E54" s="89">
        <v>2814.5</v>
      </c>
      <c r="F54" s="89">
        <v>-2.79</v>
      </c>
      <c r="G54" s="116">
        <v>4180638.65</v>
      </c>
      <c r="H54" s="116">
        <v>48287</v>
      </c>
      <c r="I54" s="116">
        <f t="shared" si="4"/>
        <v>4228925.6500000004</v>
      </c>
      <c r="J54" s="117">
        <f t="shared" si="5"/>
        <v>5032421.5235000001</v>
      </c>
    </row>
    <row r="55" spans="1:10" ht="11.25" customHeight="1" x14ac:dyDescent="0.2">
      <c r="A55" s="99">
        <v>38412</v>
      </c>
      <c r="B55" s="96">
        <v>51.33</v>
      </c>
      <c r="C55" s="89">
        <v>369.68</v>
      </c>
      <c r="D55" s="89">
        <v>6443</v>
      </c>
      <c r="E55" s="89">
        <v>1934.5</v>
      </c>
      <c r="F55" s="89">
        <v>2.302</v>
      </c>
      <c r="G55" s="116">
        <v>1737671.39</v>
      </c>
      <c r="H55" s="116">
        <v>27589</v>
      </c>
      <c r="I55" s="116">
        <f t="shared" si="4"/>
        <v>1765260.39</v>
      </c>
      <c r="J55" s="117">
        <f t="shared" si="5"/>
        <v>2100659.8640999999</v>
      </c>
    </row>
    <row r="56" spans="1:10" ht="11.25" customHeight="1" thickBot="1" x14ac:dyDescent="0.25">
      <c r="A56" s="101">
        <v>38443</v>
      </c>
      <c r="B56" s="104"/>
      <c r="C56" s="105"/>
      <c r="D56" s="105"/>
      <c r="E56" s="105"/>
      <c r="F56" s="105">
        <v>9.0559999999999992</v>
      </c>
      <c r="G56" s="118"/>
      <c r="H56" s="118">
        <v>2370</v>
      </c>
      <c r="I56" s="118">
        <f t="shared" si="4"/>
        <v>2370</v>
      </c>
      <c r="J56" s="119">
        <f t="shared" si="5"/>
        <v>2820.2999999999997</v>
      </c>
    </row>
    <row r="57" spans="1:10" s="100" customFormat="1" ht="11.25" customHeight="1" thickBot="1" x14ac:dyDescent="0.25">
      <c r="A57" s="109" t="s">
        <v>1</v>
      </c>
      <c r="B57" s="110">
        <f>SUM(B51:B56)</f>
        <v>361.97999999999996</v>
      </c>
      <c r="C57" s="111">
        <f>SUM(C51:C56)</f>
        <v>2858.3999999999996</v>
      </c>
      <c r="D57" s="111">
        <f>SUM(D51:D56)</f>
        <v>37571</v>
      </c>
      <c r="E57" s="111">
        <f>SUM(E51:E56)</f>
        <v>6633.5</v>
      </c>
      <c r="F57" s="111">
        <f>AVERAGE(F51:F56)</f>
        <v>1.718</v>
      </c>
      <c r="G57" s="120">
        <f>SUM(G51:G56)</f>
        <v>8798567.8599999994</v>
      </c>
      <c r="H57" s="120">
        <f>SUM(H51:H56)</f>
        <v>521597.5</v>
      </c>
      <c r="I57" s="123">
        <f t="shared" si="4"/>
        <v>9320165.3599999994</v>
      </c>
      <c r="J57" s="121">
        <f>SUM(J51:J56)</f>
        <v>11090996.7784</v>
      </c>
    </row>
    <row r="58" spans="1:10" ht="11.25" customHeight="1" x14ac:dyDescent="0.2">
      <c r="A58" s="98">
        <v>38657</v>
      </c>
      <c r="B58" s="106">
        <v>95.5</v>
      </c>
      <c r="C58" s="107">
        <v>288</v>
      </c>
      <c r="D58" s="107">
        <v>4940</v>
      </c>
      <c r="E58" s="107">
        <v>474.5</v>
      </c>
      <c r="F58" s="108">
        <v>-0.13</v>
      </c>
      <c r="G58" s="114">
        <v>946992.03</v>
      </c>
      <c r="H58" s="114">
        <v>232854</v>
      </c>
      <c r="I58" s="114">
        <f t="shared" si="4"/>
        <v>1179846.03</v>
      </c>
      <c r="J58" s="115">
        <v>1404016.2</v>
      </c>
    </row>
    <row r="59" spans="1:10" ht="11.25" customHeight="1" x14ac:dyDescent="0.2">
      <c r="A59" s="99">
        <v>38687</v>
      </c>
      <c r="B59" s="96">
        <v>89.65</v>
      </c>
      <c r="C59" s="89">
        <v>683</v>
      </c>
      <c r="D59" s="89">
        <v>11770</v>
      </c>
      <c r="E59" s="89">
        <v>1994</v>
      </c>
      <c r="F59" s="89">
        <v>-0.71</v>
      </c>
      <c r="G59" s="116">
        <v>2371981</v>
      </c>
      <c r="H59" s="116">
        <v>682461</v>
      </c>
      <c r="I59" s="116">
        <f t="shared" si="4"/>
        <v>3054442</v>
      </c>
      <c r="J59" s="117">
        <v>3634786.25</v>
      </c>
    </row>
    <row r="60" spans="1:10" ht="11.25" customHeight="1" x14ac:dyDescent="0.2">
      <c r="A60" s="99">
        <v>38718</v>
      </c>
      <c r="B60" s="96">
        <v>157.80000000000001</v>
      </c>
      <c r="C60" s="89">
        <v>454</v>
      </c>
      <c r="D60" s="89">
        <v>12219</v>
      </c>
      <c r="E60" s="89">
        <v>4070</v>
      </c>
      <c r="F60" s="89">
        <v>-5.85</v>
      </c>
      <c r="G60" s="116">
        <v>2419424.58</v>
      </c>
      <c r="H60" s="116">
        <v>854321</v>
      </c>
      <c r="I60" s="116">
        <f t="shared" si="4"/>
        <v>3273745.58</v>
      </c>
      <c r="J60" s="117">
        <v>3895757.24</v>
      </c>
    </row>
    <row r="61" spans="1:10" ht="11.25" customHeight="1" x14ac:dyDescent="0.2">
      <c r="A61" s="99">
        <v>38749</v>
      </c>
      <c r="B61" s="96">
        <v>101</v>
      </c>
      <c r="C61" s="89">
        <v>265</v>
      </c>
      <c r="D61" s="89">
        <v>9328</v>
      </c>
      <c r="E61" s="89">
        <f>826+3481.75</f>
        <v>4307.75</v>
      </c>
      <c r="F61" s="89">
        <v>-3.48</v>
      </c>
      <c r="G61" s="116">
        <v>2092259.12</v>
      </c>
      <c r="H61" s="116">
        <v>531744</v>
      </c>
      <c r="I61" s="116">
        <f t="shared" si="4"/>
        <v>2624003.12</v>
      </c>
      <c r="J61" s="117">
        <f>I61*1.19</f>
        <v>3122563.7127999999</v>
      </c>
    </row>
    <row r="62" spans="1:10" ht="11.25" customHeight="1" x14ac:dyDescent="0.2">
      <c r="A62" s="99">
        <v>38777</v>
      </c>
      <c r="B62" s="96">
        <v>17.28</v>
      </c>
      <c r="C62" s="89">
        <v>54</v>
      </c>
      <c r="D62" s="89">
        <v>3820</v>
      </c>
      <c r="E62" s="89">
        <v>437</v>
      </c>
      <c r="F62" s="89">
        <v>0.20069999999999999</v>
      </c>
      <c r="G62" s="116">
        <v>744684.5</v>
      </c>
      <c r="H62" s="116">
        <v>652803</v>
      </c>
      <c r="I62" s="116">
        <f t="shared" si="4"/>
        <v>1397487.5</v>
      </c>
      <c r="J62" s="117">
        <v>1663010.1</v>
      </c>
    </row>
    <row r="63" spans="1:10" ht="11.25" customHeight="1" thickBot="1" x14ac:dyDescent="0.25">
      <c r="A63" s="101">
        <v>38808</v>
      </c>
      <c r="B63" s="104"/>
      <c r="C63" s="105">
        <v>12</v>
      </c>
      <c r="D63" s="105">
        <v>221</v>
      </c>
      <c r="E63" s="105"/>
      <c r="F63" s="105">
        <v>6.47</v>
      </c>
      <c r="G63" s="118">
        <v>16289.06</v>
      </c>
      <c r="H63" s="118">
        <v>1185</v>
      </c>
      <c r="I63" s="118">
        <f t="shared" si="4"/>
        <v>17474.059999999998</v>
      </c>
      <c r="J63" s="119">
        <v>20794.13</v>
      </c>
    </row>
    <row r="64" spans="1:10" s="100" customFormat="1" ht="11.25" customHeight="1" thickBot="1" x14ac:dyDescent="0.25">
      <c r="A64" s="109" t="s">
        <v>1</v>
      </c>
      <c r="B64" s="110">
        <f>SUM(B58:B63)</f>
        <v>461.23</v>
      </c>
      <c r="C64" s="111">
        <f>SUM(C58:C63)</f>
        <v>1756</v>
      </c>
      <c r="D64" s="111">
        <f>SUM(D58:D63)</f>
        <v>42298</v>
      </c>
      <c r="E64" s="111">
        <f>SUM(E58:E63)</f>
        <v>11283.25</v>
      </c>
      <c r="F64" s="111">
        <f>AVERAGE(F58:F63)</f>
        <v>-0.58321666666666683</v>
      </c>
      <c r="G64" s="120">
        <f>SUM(G58:G63)</f>
        <v>8591630.290000001</v>
      </c>
      <c r="H64" s="120">
        <f>SUM(H58:H63)</f>
        <v>2955368</v>
      </c>
      <c r="I64" s="123">
        <f t="shared" si="4"/>
        <v>11546998.290000001</v>
      </c>
      <c r="J64" s="121">
        <f>SUM(J58:J63)</f>
        <v>13740927.632800002</v>
      </c>
    </row>
    <row r="65" spans="1:10" ht="11.25" customHeight="1" x14ac:dyDescent="0.2">
      <c r="A65" s="98">
        <v>39022</v>
      </c>
      <c r="B65" s="106">
        <v>25.54</v>
      </c>
      <c r="C65" s="107">
        <v>70.92</v>
      </c>
      <c r="D65" s="107">
        <v>1012</v>
      </c>
      <c r="E65" s="107"/>
      <c r="F65" s="108">
        <v>6.44</v>
      </c>
      <c r="G65" s="114">
        <v>126748.11</v>
      </c>
      <c r="H65" s="114">
        <v>34214</v>
      </c>
      <c r="I65" s="114">
        <f t="shared" si="4"/>
        <v>160962.10999999999</v>
      </c>
      <c r="J65" s="115">
        <f t="shared" ref="J65:J84" si="6">(I65*1.19)</f>
        <v>191544.91089999999</v>
      </c>
    </row>
    <row r="66" spans="1:10" ht="11.25" customHeight="1" x14ac:dyDescent="0.2">
      <c r="A66" s="99">
        <v>39052</v>
      </c>
      <c r="B66" s="96">
        <v>24.67</v>
      </c>
      <c r="C66" s="89">
        <v>87.14</v>
      </c>
      <c r="D66" s="89">
        <v>2410</v>
      </c>
      <c r="E66" s="89">
        <v>215</v>
      </c>
      <c r="F66" s="89">
        <v>2.98</v>
      </c>
      <c r="G66" s="116">
        <v>249034.1</v>
      </c>
      <c r="H66" s="116">
        <v>258981</v>
      </c>
      <c r="I66" s="116">
        <f t="shared" si="4"/>
        <v>508015.1</v>
      </c>
      <c r="J66" s="117">
        <f t="shared" si="6"/>
        <v>604537.96899999992</v>
      </c>
    </row>
    <row r="67" spans="1:10" ht="11.25" customHeight="1" x14ac:dyDescent="0.2">
      <c r="A67" s="99">
        <v>39083</v>
      </c>
      <c r="B67" s="96">
        <v>65.484999999999999</v>
      </c>
      <c r="C67" s="89">
        <v>230.86</v>
      </c>
      <c r="D67" s="89">
        <v>5864</v>
      </c>
      <c r="E67" s="89">
        <v>1317</v>
      </c>
      <c r="F67" s="89">
        <v>3.05</v>
      </c>
      <c r="G67" s="116">
        <v>1399375.76</v>
      </c>
      <c r="H67" s="116">
        <v>609019</v>
      </c>
      <c r="I67" s="116">
        <f t="shared" si="4"/>
        <v>2008394.76</v>
      </c>
      <c r="J67" s="117">
        <f t="shared" si="6"/>
        <v>2389989.7643999998</v>
      </c>
    </row>
    <row r="68" spans="1:10" ht="11.25" customHeight="1" x14ac:dyDescent="0.2">
      <c r="A68" s="99">
        <v>39114</v>
      </c>
      <c r="B68" s="96">
        <v>48</v>
      </c>
      <c r="C68" s="89">
        <v>30</v>
      </c>
      <c r="D68" s="89">
        <v>562</v>
      </c>
      <c r="E68" s="89">
        <v>0</v>
      </c>
      <c r="F68" s="89">
        <v>3.15</v>
      </c>
      <c r="G68" s="116">
        <v>72741.39</v>
      </c>
      <c r="H68" s="116">
        <v>628761</v>
      </c>
      <c r="I68" s="116">
        <f t="shared" si="4"/>
        <v>701502.39</v>
      </c>
      <c r="J68" s="117">
        <f t="shared" si="6"/>
        <v>834787.84409999999</v>
      </c>
    </row>
    <row r="69" spans="1:10" ht="11.25" customHeight="1" x14ac:dyDescent="0.2">
      <c r="A69" s="99">
        <v>39142</v>
      </c>
      <c r="B69" s="96">
        <v>32</v>
      </c>
      <c r="C69" s="89">
        <v>68</v>
      </c>
      <c r="D69" s="89">
        <v>2178</v>
      </c>
      <c r="E69" s="89">
        <v>235</v>
      </c>
      <c r="F69" s="89">
        <v>4.75</v>
      </c>
      <c r="G69" s="116">
        <v>253709.69</v>
      </c>
      <c r="H69" s="116">
        <v>117165.56</v>
      </c>
      <c r="I69" s="116">
        <f t="shared" si="4"/>
        <v>370875.25</v>
      </c>
      <c r="J69" s="117">
        <f t="shared" si="6"/>
        <v>441341.54749999999</v>
      </c>
    </row>
    <row r="70" spans="1:10" ht="11.25" customHeight="1" thickBot="1" x14ac:dyDescent="0.25">
      <c r="A70" s="101">
        <v>39173</v>
      </c>
      <c r="B70" s="104"/>
      <c r="C70" s="105"/>
      <c r="D70" s="105"/>
      <c r="E70" s="105"/>
      <c r="F70" s="105">
        <v>5.21</v>
      </c>
      <c r="G70" s="118"/>
      <c r="H70" s="118"/>
      <c r="I70" s="118"/>
      <c r="J70" s="119"/>
    </row>
    <row r="71" spans="1:10" s="100" customFormat="1" ht="11.25" customHeight="1" thickBot="1" x14ac:dyDescent="0.25">
      <c r="A71" s="109" t="s">
        <v>1</v>
      </c>
      <c r="B71" s="110">
        <f>SUM(B65:B70)</f>
        <v>195.69499999999999</v>
      </c>
      <c r="C71" s="111">
        <f>SUM(C65:C70)</f>
        <v>486.92</v>
      </c>
      <c r="D71" s="111">
        <f>SUM(D65:D70)</f>
        <v>12026</v>
      </c>
      <c r="E71" s="111">
        <f>SUM(E65:E70)</f>
        <v>1767</v>
      </c>
      <c r="F71" s="111">
        <f>AVERAGE(F65:F70)</f>
        <v>4.2633333333333328</v>
      </c>
      <c r="G71" s="120">
        <f>SUM(G65:G70)</f>
        <v>2101609.0499999998</v>
      </c>
      <c r="H71" s="120">
        <f>SUM(H65:H70)</f>
        <v>1648140.56</v>
      </c>
      <c r="I71" s="123">
        <f t="shared" si="4"/>
        <v>3749749.61</v>
      </c>
      <c r="J71" s="121">
        <f t="shared" si="6"/>
        <v>4462202.0358999996</v>
      </c>
    </row>
    <row r="72" spans="1:10" ht="11.25" customHeight="1" x14ac:dyDescent="0.2">
      <c r="A72" s="98">
        <v>39387</v>
      </c>
      <c r="B72" s="106">
        <v>72</v>
      </c>
      <c r="C72" s="107">
        <v>232</v>
      </c>
      <c r="D72" s="107">
        <v>4102</v>
      </c>
      <c r="E72" s="107">
        <v>338</v>
      </c>
      <c r="F72" s="108">
        <v>3.42</v>
      </c>
      <c r="G72" s="114">
        <v>774240.74</v>
      </c>
      <c r="H72" s="114">
        <v>424691.56</v>
      </c>
      <c r="I72" s="114">
        <f t="shared" si="4"/>
        <v>1198932.3</v>
      </c>
      <c r="J72" s="115">
        <f t="shared" si="6"/>
        <v>1426729.4369999999</v>
      </c>
    </row>
    <row r="73" spans="1:10" ht="11.25" customHeight="1" x14ac:dyDescent="0.2">
      <c r="A73" s="99">
        <v>39417</v>
      </c>
      <c r="B73" s="96">
        <v>83</v>
      </c>
      <c r="C73" s="89">
        <v>258</v>
      </c>
      <c r="D73" s="89">
        <v>4320</v>
      </c>
      <c r="E73" s="89">
        <v>434.5</v>
      </c>
      <c r="F73" s="89">
        <v>2.21</v>
      </c>
      <c r="G73" s="116">
        <v>886332.56</v>
      </c>
      <c r="H73" s="116">
        <v>663937</v>
      </c>
      <c r="I73" s="116">
        <f t="shared" si="4"/>
        <v>1550269.56</v>
      </c>
      <c r="J73" s="117">
        <f t="shared" si="6"/>
        <v>1844820.7764000001</v>
      </c>
    </row>
    <row r="74" spans="1:10" ht="11.25" customHeight="1" x14ac:dyDescent="0.2">
      <c r="A74" s="99">
        <v>39448</v>
      </c>
      <c r="B74" s="96">
        <v>41</v>
      </c>
      <c r="C74" s="89">
        <v>72</v>
      </c>
      <c r="D74" s="89">
        <v>2358</v>
      </c>
      <c r="E74" s="89">
        <v>205</v>
      </c>
      <c r="F74" s="89">
        <v>2.63</v>
      </c>
      <c r="G74" s="116">
        <v>586767.32999999996</v>
      </c>
      <c r="H74" s="116">
        <v>574895</v>
      </c>
      <c r="I74" s="116">
        <f t="shared" si="4"/>
        <v>1161662.33</v>
      </c>
      <c r="J74" s="117">
        <f t="shared" si="6"/>
        <v>1382378.1727</v>
      </c>
    </row>
    <row r="75" spans="1:10" ht="11.25" customHeight="1" x14ac:dyDescent="0.2">
      <c r="A75" s="99">
        <v>39479</v>
      </c>
      <c r="B75" s="96">
        <v>33</v>
      </c>
      <c r="C75" s="89">
        <v>38</v>
      </c>
      <c r="D75" s="89">
        <v>1832</v>
      </c>
      <c r="E75" s="89">
        <v>229</v>
      </c>
      <c r="F75" s="89">
        <v>2.41</v>
      </c>
      <c r="G75" s="116">
        <v>177857.18</v>
      </c>
      <c r="H75" s="116">
        <v>450282</v>
      </c>
      <c r="I75" s="116">
        <f t="shared" si="4"/>
        <v>628139.17999999993</v>
      </c>
      <c r="J75" s="117">
        <f t="shared" si="6"/>
        <v>747485.62419999985</v>
      </c>
    </row>
    <row r="76" spans="1:10" ht="11.25" customHeight="1" x14ac:dyDescent="0.2">
      <c r="A76" s="99">
        <v>39508</v>
      </c>
      <c r="B76" s="96">
        <v>51.3</v>
      </c>
      <c r="C76" s="89">
        <v>158</v>
      </c>
      <c r="D76" s="89">
        <v>3422</v>
      </c>
      <c r="E76" s="89">
        <v>308</v>
      </c>
      <c r="F76" s="89">
        <v>3.76</v>
      </c>
      <c r="G76" s="116">
        <v>502058.62</v>
      </c>
      <c r="H76" s="116">
        <v>322601</v>
      </c>
      <c r="I76" s="116">
        <f t="shared" si="4"/>
        <v>824659.62</v>
      </c>
      <c r="J76" s="117">
        <f t="shared" si="6"/>
        <v>981344.94779999997</v>
      </c>
    </row>
    <row r="77" spans="1:10" ht="11.25" customHeight="1" thickBot="1" x14ac:dyDescent="0.25">
      <c r="A77" s="101">
        <v>39539</v>
      </c>
      <c r="B77" s="104"/>
      <c r="C77" s="105"/>
      <c r="D77" s="105"/>
      <c r="E77" s="105"/>
      <c r="F77" s="105">
        <v>6.8</v>
      </c>
      <c r="G77" s="118"/>
      <c r="H77" s="118">
        <v>54497</v>
      </c>
      <c r="I77" s="118">
        <f t="shared" si="4"/>
        <v>54497</v>
      </c>
      <c r="J77" s="119">
        <f t="shared" si="6"/>
        <v>64851.43</v>
      </c>
    </row>
    <row r="78" spans="1:10" s="100" customFormat="1" ht="11.25" customHeight="1" thickBot="1" x14ac:dyDescent="0.25">
      <c r="A78" s="109" t="s">
        <v>1</v>
      </c>
      <c r="B78" s="110">
        <f>SUM(B72:B77)</f>
        <v>280.3</v>
      </c>
      <c r="C78" s="111">
        <f>SUM(C72:C77)</f>
        <v>758</v>
      </c>
      <c r="D78" s="111">
        <f>SUM(D72:D77)</f>
        <v>16034</v>
      </c>
      <c r="E78" s="111">
        <f>SUM(E72:E77)</f>
        <v>1514.5</v>
      </c>
      <c r="F78" s="111">
        <f>AVERAGE(F72:F77)</f>
        <v>3.5383333333333336</v>
      </c>
      <c r="G78" s="120">
        <f>SUM(G72:G77)</f>
        <v>2927256.43</v>
      </c>
      <c r="H78" s="120">
        <f>SUM(H72:H77)</f>
        <v>2490903.56</v>
      </c>
      <c r="I78" s="123">
        <f t="shared" si="4"/>
        <v>5418159.9900000002</v>
      </c>
      <c r="J78" s="121">
        <f t="shared" si="6"/>
        <v>6447610.3881000001</v>
      </c>
    </row>
    <row r="79" spans="1:10" ht="11.25" customHeight="1" x14ac:dyDescent="0.2">
      <c r="A79" s="98">
        <v>39753</v>
      </c>
      <c r="B79" s="106">
        <v>45</v>
      </c>
      <c r="C79" s="107">
        <v>70</v>
      </c>
      <c r="D79" s="107">
        <v>2410</v>
      </c>
      <c r="E79" s="107">
        <v>215</v>
      </c>
      <c r="F79" s="108">
        <v>2.37</v>
      </c>
      <c r="G79" s="114">
        <v>634090.57999999996</v>
      </c>
      <c r="H79" s="114">
        <v>37913</v>
      </c>
      <c r="I79" s="114">
        <f t="shared" si="4"/>
        <v>672003.58</v>
      </c>
      <c r="J79" s="115">
        <f t="shared" si="6"/>
        <v>799684.2601999999</v>
      </c>
    </row>
    <row r="80" spans="1:10" ht="11.25" customHeight="1" x14ac:dyDescent="0.2">
      <c r="A80" s="99">
        <v>39783</v>
      </c>
      <c r="B80" s="96">
        <v>115.32</v>
      </c>
      <c r="C80" s="89">
        <v>197.76</v>
      </c>
      <c r="D80" s="89">
        <v>1904</v>
      </c>
      <c r="E80" s="89">
        <v>76</v>
      </c>
      <c r="F80" s="89">
        <v>1.27</v>
      </c>
      <c r="G80" s="116">
        <v>512316.23</v>
      </c>
      <c r="H80" s="116">
        <v>487815</v>
      </c>
      <c r="I80" s="116">
        <f t="shared" si="4"/>
        <v>1000131.23</v>
      </c>
      <c r="J80" s="117">
        <f t="shared" si="6"/>
        <v>1190156.1636999999</v>
      </c>
    </row>
    <row r="81" spans="1:10" ht="11.25" customHeight="1" x14ac:dyDescent="0.2">
      <c r="A81" s="99">
        <v>39814</v>
      </c>
      <c r="B81" s="96">
        <v>140.38999999999999</v>
      </c>
      <c r="C81" s="89">
        <v>656.8</v>
      </c>
      <c r="D81" s="89">
        <v>11712</v>
      </c>
      <c r="E81" s="89">
        <v>1898</v>
      </c>
      <c r="F81" s="89">
        <v>-1.96</v>
      </c>
      <c r="G81" s="116">
        <v>2371993.13</v>
      </c>
      <c r="H81" s="116">
        <v>628199</v>
      </c>
      <c r="I81" s="116">
        <f t="shared" si="4"/>
        <v>3000192.13</v>
      </c>
      <c r="J81" s="117">
        <f t="shared" si="6"/>
        <v>3570228.6346999998</v>
      </c>
    </row>
    <row r="82" spans="1:10" ht="11.25" customHeight="1" x14ac:dyDescent="0.2">
      <c r="A82" s="99">
        <v>39845</v>
      </c>
      <c r="B82" s="96">
        <v>186.47</v>
      </c>
      <c r="C82" s="89">
        <v>518.62</v>
      </c>
      <c r="D82" s="89">
        <v>20158</v>
      </c>
      <c r="E82" s="89">
        <v>3915</v>
      </c>
      <c r="F82" s="89">
        <v>-0.25</v>
      </c>
      <c r="G82" s="116">
        <v>5156701.16</v>
      </c>
      <c r="H82" s="116">
        <v>548126</v>
      </c>
      <c r="I82" s="116">
        <f t="shared" si="4"/>
        <v>5704827.1600000001</v>
      </c>
      <c r="J82" s="117">
        <f t="shared" si="6"/>
        <v>6788744.3203999996</v>
      </c>
    </row>
    <row r="83" spans="1:10" ht="11.25" customHeight="1" x14ac:dyDescent="0.2">
      <c r="A83" s="99">
        <v>39873</v>
      </c>
      <c r="B83" s="96">
        <v>33.39</v>
      </c>
      <c r="C83" s="89">
        <v>159</v>
      </c>
      <c r="D83" s="89">
        <v>2664</v>
      </c>
      <c r="E83" s="89">
        <v>215</v>
      </c>
      <c r="F83" s="89">
        <v>2.99</v>
      </c>
      <c r="G83" s="116">
        <v>940112.87</v>
      </c>
      <c r="H83" s="116">
        <v>577407</v>
      </c>
      <c r="I83" s="116">
        <f t="shared" si="4"/>
        <v>1517519.87</v>
      </c>
      <c r="J83" s="117">
        <f t="shared" si="6"/>
        <v>1805848.6453</v>
      </c>
    </row>
    <row r="84" spans="1:10" ht="11.25" customHeight="1" thickBot="1" x14ac:dyDescent="0.25">
      <c r="A84" s="101">
        <v>39904</v>
      </c>
      <c r="B84" s="104"/>
      <c r="C84" s="105"/>
      <c r="D84" s="105"/>
      <c r="E84" s="105"/>
      <c r="F84" s="105">
        <v>4.95</v>
      </c>
      <c r="G84" s="118"/>
      <c r="H84" s="118">
        <v>1185</v>
      </c>
      <c r="I84" s="118">
        <v>1185</v>
      </c>
      <c r="J84" s="119">
        <f t="shared" si="6"/>
        <v>1410.1499999999999</v>
      </c>
    </row>
    <row r="85" spans="1:10" s="100" customFormat="1" ht="11.25" customHeight="1" thickBot="1" x14ac:dyDescent="0.25">
      <c r="A85" s="109" t="s">
        <v>1</v>
      </c>
      <c r="B85" s="110">
        <f>SUM(B79:B84)</f>
        <v>520.56999999999994</v>
      </c>
      <c r="C85" s="111">
        <f>SUM(C79:C84)</f>
        <v>1602.1799999999998</v>
      </c>
      <c r="D85" s="111">
        <f>SUM(D79:D84)</f>
        <v>38848</v>
      </c>
      <c r="E85" s="111">
        <f>SUM(E79:E84)</f>
        <v>6319</v>
      </c>
      <c r="F85" s="111">
        <f>AVERAGE(F79:F84)</f>
        <v>1.5616666666666668</v>
      </c>
      <c r="G85" s="120">
        <f>SUM(G79:G84)</f>
        <v>9615213.9699999988</v>
      </c>
      <c r="H85" s="120">
        <f>SUM(H79:H84)</f>
        <v>2280645</v>
      </c>
      <c r="I85" s="124">
        <f>SUM(I79:I84)</f>
        <v>11895858.969999999</v>
      </c>
      <c r="J85" s="121">
        <f>SUM(J79:J84)</f>
        <v>14156072.174299998</v>
      </c>
    </row>
    <row r="86" spans="1:10" ht="11.25" customHeight="1" x14ac:dyDescent="0.2">
      <c r="A86" s="98">
        <v>40118</v>
      </c>
      <c r="B86" s="106"/>
      <c r="C86" s="107"/>
      <c r="D86" s="107"/>
      <c r="E86" s="107"/>
      <c r="F86" s="108">
        <v>7.99</v>
      </c>
      <c r="G86" s="114"/>
      <c r="H86" s="114">
        <v>1264</v>
      </c>
      <c r="I86" s="114">
        <v>1264</v>
      </c>
      <c r="J86" s="115">
        <f>(I86*1.19)</f>
        <v>1504.1599999999999</v>
      </c>
    </row>
    <row r="87" spans="1:10" ht="11.25" customHeight="1" x14ac:dyDescent="0.2">
      <c r="A87" s="99">
        <v>40148</v>
      </c>
      <c r="B87" s="96">
        <v>94</v>
      </c>
      <c r="C87" s="89">
        <v>138</v>
      </c>
      <c r="D87" s="89">
        <v>6089</v>
      </c>
      <c r="E87" s="89">
        <v>405</v>
      </c>
      <c r="F87" s="89">
        <v>0.85</v>
      </c>
      <c r="G87" s="116">
        <v>1149454.43</v>
      </c>
      <c r="H87" s="116">
        <v>434485</v>
      </c>
      <c r="I87" s="116">
        <f t="shared" ref="I87:I106" si="7">SUM(G87:H87)</f>
        <v>1583939.43</v>
      </c>
      <c r="J87" s="117">
        <f>(I87*1.19)</f>
        <v>1884887.9216999998</v>
      </c>
    </row>
    <row r="88" spans="1:10" ht="11.25" customHeight="1" x14ac:dyDescent="0.2">
      <c r="A88" s="99">
        <v>40179</v>
      </c>
      <c r="B88" s="96">
        <v>298</v>
      </c>
      <c r="C88" s="89">
        <v>670</v>
      </c>
      <c r="D88" s="89">
        <v>12558</v>
      </c>
      <c r="E88" s="89">
        <v>2739</v>
      </c>
      <c r="F88" s="89">
        <v>-4.4800000000000004</v>
      </c>
      <c r="G88" s="116">
        <v>3890891.93</v>
      </c>
      <c r="H88" s="116">
        <v>721123</v>
      </c>
      <c r="I88" s="116">
        <f t="shared" si="7"/>
        <v>4612014.93</v>
      </c>
      <c r="J88" s="117">
        <f>(I88*1.2)</f>
        <v>5534417.9159999993</v>
      </c>
    </row>
    <row r="89" spans="1:10" ht="11.25" customHeight="1" x14ac:dyDescent="0.2">
      <c r="A89" s="99">
        <v>40210</v>
      </c>
      <c r="B89" s="96">
        <v>155.83000000000001</v>
      </c>
      <c r="C89" s="89">
        <v>562</v>
      </c>
      <c r="D89" s="89">
        <v>10987</v>
      </c>
      <c r="E89" s="89">
        <v>1822</v>
      </c>
      <c r="F89" s="89">
        <v>-0.64</v>
      </c>
      <c r="G89" s="116">
        <v>2063257.73</v>
      </c>
      <c r="H89" s="116">
        <v>577131.18999999994</v>
      </c>
      <c r="I89" s="116">
        <f t="shared" si="7"/>
        <v>2640388.92</v>
      </c>
      <c r="J89" s="117">
        <f>(I89*1.2)</f>
        <v>3168466.7039999999</v>
      </c>
    </row>
    <row r="90" spans="1:10" ht="11.25" customHeight="1" x14ac:dyDescent="0.2">
      <c r="A90" s="99">
        <v>40238</v>
      </c>
      <c r="B90" s="96">
        <v>52.12</v>
      </c>
      <c r="C90" s="89">
        <v>136</v>
      </c>
      <c r="D90" s="89">
        <v>2224</v>
      </c>
      <c r="E90" s="89">
        <v>231</v>
      </c>
      <c r="F90" s="89">
        <v>3.2</v>
      </c>
      <c r="G90" s="116">
        <v>1073170.8400000001</v>
      </c>
      <c r="H90" s="116">
        <v>364725</v>
      </c>
      <c r="I90" s="116">
        <f t="shared" si="7"/>
        <v>1437895.84</v>
      </c>
      <c r="J90" s="117">
        <f>(I90*1.2)</f>
        <v>1725475.0080000001</v>
      </c>
    </row>
    <row r="91" spans="1:10" ht="11.25" customHeight="1" thickBot="1" x14ac:dyDescent="0.25">
      <c r="A91" s="101">
        <v>40269</v>
      </c>
      <c r="B91" s="104"/>
      <c r="C91" s="105"/>
      <c r="D91" s="105"/>
      <c r="E91" s="105"/>
      <c r="F91" s="105">
        <v>7.35</v>
      </c>
      <c r="G91" s="118"/>
      <c r="H91" s="118">
        <v>1185</v>
      </c>
      <c r="I91" s="118">
        <f t="shared" si="7"/>
        <v>1185</v>
      </c>
      <c r="J91" s="119">
        <f>(I91*1.2)</f>
        <v>1422</v>
      </c>
    </row>
    <row r="92" spans="1:10" s="100" customFormat="1" ht="11.25" customHeight="1" thickBot="1" x14ac:dyDescent="0.25">
      <c r="A92" s="109" t="s">
        <v>1</v>
      </c>
      <c r="B92" s="110">
        <f>SUM(B86:B91)</f>
        <v>599.95000000000005</v>
      </c>
      <c r="C92" s="111">
        <f>SUM(C86:C91)</f>
        <v>1506</v>
      </c>
      <c r="D92" s="111">
        <f>SUM(D86:D91)</f>
        <v>31858</v>
      </c>
      <c r="E92" s="111">
        <f>SUM(E86:E91)</f>
        <v>5197</v>
      </c>
      <c r="F92" s="111">
        <f>AVERAGE(F86:F91)</f>
        <v>2.3783333333333334</v>
      </c>
      <c r="G92" s="120">
        <f>SUM(G86:G91)</f>
        <v>8176774.9299999997</v>
      </c>
      <c r="H92" s="120">
        <f>SUM(H86:H91)</f>
        <v>2099913.19</v>
      </c>
      <c r="I92" s="123">
        <f t="shared" si="7"/>
        <v>10276688.119999999</v>
      </c>
      <c r="J92" s="121">
        <f>SUM(J86:J91)</f>
        <v>12316173.709699998</v>
      </c>
    </row>
    <row r="93" spans="1:10" ht="11.25" customHeight="1" x14ac:dyDescent="0.2">
      <c r="A93" s="98">
        <v>40483</v>
      </c>
      <c r="B93" s="106">
        <v>49</v>
      </c>
      <c r="C93" s="107">
        <v>92</v>
      </c>
      <c r="D93" s="107">
        <v>1422</v>
      </c>
      <c r="E93" s="107">
        <v>602</v>
      </c>
      <c r="F93" s="108">
        <v>3.13</v>
      </c>
      <c r="G93" s="114">
        <v>81019.64</v>
      </c>
      <c r="H93" s="114">
        <v>45224</v>
      </c>
      <c r="I93" s="114">
        <f t="shared" si="7"/>
        <v>126243.64</v>
      </c>
      <c r="J93" s="115">
        <f t="shared" ref="J93:J98" si="8">(I93*1.2)</f>
        <v>151492.36799999999</v>
      </c>
    </row>
    <row r="94" spans="1:10" ht="11.25" customHeight="1" x14ac:dyDescent="0.2">
      <c r="A94" s="99">
        <v>40513</v>
      </c>
      <c r="B94" s="96">
        <v>209</v>
      </c>
      <c r="C94" s="89">
        <v>529.34</v>
      </c>
      <c r="D94" s="89">
        <v>17773</v>
      </c>
      <c r="E94" s="89">
        <v>2842</v>
      </c>
      <c r="F94" s="89">
        <v>-3.22</v>
      </c>
      <c r="G94" s="116">
        <v>5882002</v>
      </c>
      <c r="H94" s="116">
        <v>738999.18</v>
      </c>
      <c r="I94" s="116">
        <f t="shared" si="7"/>
        <v>6621001.1799999997</v>
      </c>
      <c r="J94" s="117">
        <f t="shared" si="8"/>
        <v>7945201.4159999993</v>
      </c>
    </row>
    <row r="95" spans="1:10" ht="11.25" customHeight="1" x14ac:dyDescent="0.2">
      <c r="A95" s="99">
        <v>40544</v>
      </c>
      <c r="B95" s="96">
        <v>164</v>
      </c>
      <c r="C95" s="89">
        <v>496.12</v>
      </c>
      <c r="D95" s="89">
        <v>7936</v>
      </c>
      <c r="E95" s="89">
        <v>1180</v>
      </c>
      <c r="F95" s="89">
        <v>-0.32</v>
      </c>
      <c r="G95" s="116">
        <v>1185887.7</v>
      </c>
      <c r="H95" s="116">
        <v>425919</v>
      </c>
      <c r="I95" s="116">
        <f t="shared" si="7"/>
        <v>1611806.7</v>
      </c>
      <c r="J95" s="117">
        <f t="shared" si="8"/>
        <v>1934168.0399999998</v>
      </c>
    </row>
    <row r="96" spans="1:10" ht="11.25" customHeight="1" x14ac:dyDescent="0.2">
      <c r="A96" s="99">
        <v>40575</v>
      </c>
      <c r="B96" s="96">
        <v>112.2</v>
      </c>
      <c r="C96" s="89">
        <v>347.56</v>
      </c>
      <c r="D96" s="89">
        <v>3044</v>
      </c>
      <c r="E96" s="89">
        <v>237</v>
      </c>
      <c r="F96" s="89">
        <v>-2.39</v>
      </c>
      <c r="G96" s="116">
        <v>566363.12</v>
      </c>
      <c r="H96" s="116">
        <v>485568</v>
      </c>
      <c r="I96" s="116">
        <f t="shared" si="7"/>
        <v>1051931.1200000001</v>
      </c>
      <c r="J96" s="117">
        <f t="shared" si="8"/>
        <v>1262317.344</v>
      </c>
    </row>
    <row r="97" spans="1:10" ht="11.25" customHeight="1" x14ac:dyDescent="0.2">
      <c r="A97" s="99">
        <v>40603</v>
      </c>
      <c r="B97" s="96">
        <v>59</v>
      </c>
      <c r="C97" s="84">
        <v>118</v>
      </c>
      <c r="D97" s="84">
        <v>1588</v>
      </c>
      <c r="E97" s="84">
        <v>121</v>
      </c>
      <c r="F97" s="84">
        <v>3.15</v>
      </c>
      <c r="G97" s="128">
        <v>185801.4</v>
      </c>
      <c r="H97" s="116">
        <v>194745</v>
      </c>
      <c r="I97" s="116">
        <f t="shared" si="7"/>
        <v>380546.4</v>
      </c>
      <c r="J97" s="117">
        <f t="shared" si="8"/>
        <v>456655.68</v>
      </c>
    </row>
    <row r="98" spans="1:10" ht="11.25" customHeight="1" thickBot="1" x14ac:dyDescent="0.25">
      <c r="A98" s="101">
        <v>40634</v>
      </c>
      <c r="B98" s="104"/>
      <c r="C98" s="105"/>
      <c r="D98" s="105"/>
      <c r="E98" s="105"/>
      <c r="F98" s="105">
        <v>6.38</v>
      </c>
      <c r="G98" s="118"/>
      <c r="H98" s="118">
        <v>1185</v>
      </c>
      <c r="I98" s="118">
        <f t="shared" si="7"/>
        <v>1185</v>
      </c>
      <c r="J98" s="119">
        <f t="shared" si="8"/>
        <v>1422</v>
      </c>
    </row>
    <row r="99" spans="1:10" s="100" customFormat="1" ht="11.25" customHeight="1" thickBot="1" x14ac:dyDescent="0.25">
      <c r="A99" s="109" t="s">
        <v>1</v>
      </c>
      <c r="B99" s="110">
        <f>SUM(B93:B98)</f>
        <v>593.20000000000005</v>
      </c>
      <c r="C99" s="111">
        <f>SUM(C93:C98)</f>
        <v>1583.02</v>
      </c>
      <c r="D99" s="111">
        <f>SUM(D93:D98)</f>
        <v>31763</v>
      </c>
      <c r="E99" s="111">
        <f>SUM(E93:E98)</f>
        <v>4982</v>
      </c>
      <c r="F99" s="111">
        <f>AVERAGE(F93:F98)</f>
        <v>1.1216666666666666</v>
      </c>
      <c r="G99" s="120">
        <f>SUM(G93:G98)</f>
        <v>7901073.8600000003</v>
      </c>
      <c r="H99" s="120">
        <f>SUM(H93:H98)</f>
        <v>1891640.1800000002</v>
      </c>
      <c r="I99" s="123">
        <f t="shared" si="7"/>
        <v>9792714.040000001</v>
      </c>
      <c r="J99" s="121">
        <f>SUM(J93:J98)</f>
        <v>11751256.847999999</v>
      </c>
    </row>
    <row r="100" spans="1:10" ht="11.25" customHeight="1" x14ac:dyDescent="0.2">
      <c r="A100" s="98">
        <v>40848</v>
      </c>
      <c r="B100" s="106">
        <v>14</v>
      </c>
      <c r="C100" s="125">
        <v>22</v>
      </c>
      <c r="D100" s="125">
        <v>127</v>
      </c>
      <c r="E100" s="125"/>
      <c r="F100" s="126">
        <v>1.1599999999999999</v>
      </c>
      <c r="G100" s="127">
        <v>33191.589999999997</v>
      </c>
      <c r="H100" s="114">
        <v>11822</v>
      </c>
      <c r="I100" s="114">
        <f t="shared" si="7"/>
        <v>45013.59</v>
      </c>
      <c r="J100" s="115">
        <f t="shared" ref="J100:J104" si="9">(I100*1.2)</f>
        <v>54016.307999999997</v>
      </c>
    </row>
    <row r="101" spans="1:10" ht="11.25" customHeight="1" x14ac:dyDescent="0.2">
      <c r="A101" s="99">
        <v>40878</v>
      </c>
      <c r="B101" s="96">
        <v>87</v>
      </c>
      <c r="C101" s="89">
        <v>120</v>
      </c>
      <c r="D101" s="89">
        <v>1447</v>
      </c>
      <c r="E101" s="89">
        <v>212</v>
      </c>
      <c r="F101" s="89">
        <v>1.99</v>
      </c>
      <c r="G101" s="116">
        <v>590668.72</v>
      </c>
      <c r="H101" s="116">
        <v>458271</v>
      </c>
      <c r="I101" s="116">
        <f t="shared" si="7"/>
        <v>1048939.72</v>
      </c>
      <c r="J101" s="117">
        <f t="shared" si="9"/>
        <v>1258727.6639999999</v>
      </c>
    </row>
    <row r="102" spans="1:10" ht="11.25" customHeight="1" x14ac:dyDescent="0.2">
      <c r="A102" s="99">
        <v>40909</v>
      </c>
      <c r="B102" s="96">
        <v>139.78</v>
      </c>
      <c r="C102" s="89">
        <v>305.44</v>
      </c>
      <c r="D102" s="89">
        <v>6089</v>
      </c>
      <c r="E102" s="89">
        <v>1245</v>
      </c>
      <c r="F102" s="89">
        <v>-0.99</v>
      </c>
      <c r="G102" s="116">
        <v>2087790.81</v>
      </c>
      <c r="H102" s="116">
        <v>742687</v>
      </c>
      <c r="I102" s="116">
        <f t="shared" si="7"/>
        <v>2830477.81</v>
      </c>
      <c r="J102" s="117">
        <f t="shared" si="9"/>
        <v>3396573.372</v>
      </c>
    </row>
    <row r="103" spans="1:10" ht="11.25" customHeight="1" x14ac:dyDescent="0.2">
      <c r="A103" s="99">
        <v>40940</v>
      </c>
      <c r="B103" s="96">
        <v>133</v>
      </c>
      <c r="C103" s="89">
        <v>300.08</v>
      </c>
      <c r="D103" s="89">
        <v>6586</v>
      </c>
      <c r="E103" s="89">
        <v>1897</v>
      </c>
      <c r="F103" s="89">
        <v>-5.18</v>
      </c>
      <c r="G103" s="116">
        <v>2551777.59</v>
      </c>
      <c r="H103" s="116">
        <v>658339</v>
      </c>
      <c r="I103" s="116">
        <f t="shared" si="7"/>
        <v>3210116.59</v>
      </c>
      <c r="J103" s="117">
        <f t="shared" si="9"/>
        <v>3852139.9079999998</v>
      </c>
    </row>
    <row r="104" spans="1:10" ht="11.25" customHeight="1" x14ac:dyDescent="0.2">
      <c r="A104" s="99">
        <v>40969</v>
      </c>
      <c r="B104" s="96">
        <v>30</v>
      </c>
      <c r="C104" s="89">
        <v>120</v>
      </c>
      <c r="D104" s="89">
        <v>1987</v>
      </c>
      <c r="E104" s="89">
        <v>123</v>
      </c>
      <c r="F104" s="89">
        <v>2.15</v>
      </c>
      <c r="G104" s="116">
        <v>138628</v>
      </c>
      <c r="H104" s="116">
        <v>182692</v>
      </c>
      <c r="I104" s="116">
        <f t="shared" si="7"/>
        <v>321320</v>
      </c>
      <c r="J104" s="117">
        <f t="shared" si="9"/>
        <v>385584</v>
      </c>
    </row>
    <row r="105" spans="1:10" ht="11.25" customHeight="1" thickBot="1" x14ac:dyDescent="0.25">
      <c r="A105" s="101">
        <v>41000</v>
      </c>
      <c r="B105" s="104"/>
      <c r="C105" s="105"/>
      <c r="D105" s="105"/>
      <c r="E105" s="105"/>
      <c r="F105" s="105">
        <v>5.2</v>
      </c>
      <c r="G105" s="118"/>
      <c r="H105" s="118"/>
      <c r="I105" s="118"/>
      <c r="J105" s="119"/>
    </row>
    <row r="106" spans="1:10" s="100" customFormat="1" ht="11.25" customHeight="1" thickBot="1" x14ac:dyDescent="0.25">
      <c r="A106" s="109" t="s">
        <v>1</v>
      </c>
      <c r="B106" s="110">
        <f>SUM(B100:B105)</f>
        <v>403.78</v>
      </c>
      <c r="C106" s="111">
        <f>SUM(C100:C105)</f>
        <v>867.52</v>
      </c>
      <c r="D106" s="111">
        <f>SUM(D100:D105)</f>
        <v>16236</v>
      </c>
      <c r="E106" s="111">
        <f>SUM(E100:E105)</f>
        <v>3477</v>
      </c>
      <c r="F106" s="111">
        <f>AVERAGE(F100:F105)</f>
        <v>0.72166666666666668</v>
      </c>
      <c r="G106" s="120">
        <f>SUM(G100:G105)</f>
        <v>5402056.71</v>
      </c>
      <c r="H106" s="120">
        <f>SUM(H100:H105)</f>
        <v>2053811</v>
      </c>
      <c r="I106" s="123">
        <f t="shared" si="7"/>
        <v>7455867.71</v>
      </c>
      <c r="J106" s="121">
        <f>SUM(J100:J105)</f>
        <v>8947041.2520000003</v>
      </c>
    </row>
    <row r="107" spans="1:10" ht="11.25" customHeight="1" x14ac:dyDescent="0.2">
      <c r="A107" s="98">
        <v>41213</v>
      </c>
      <c r="B107" s="106">
        <v>38</v>
      </c>
      <c r="C107" s="107">
        <v>98</v>
      </c>
      <c r="D107" s="107">
        <v>1512</v>
      </c>
      <c r="E107" s="107">
        <v>118</v>
      </c>
      <c r="F107" s="108">
        <v>-0.17</v>
      </c>
      <c r="G107" s="114">
        <v>124891.29</v>
      </c>
      <c r="H107" s="114">
        <v>42130</v>
      </c>
      <c r="I107" s="114">
        <f>G107+H107</f>
        <v>167021.28999999998</v>
      </c>
      <c r="J107" s="115">
        <f>(I107*1.2)</f>
        <v>200425.54799999998</v>
      </c>
    </row>
    <row r="108" spans="1:10" ht="11.25" customHeight="1" x14ac:dyDescent="0.2">
      <c r="A108" s="99">
        <v>41214</v>
      </c>
      <c r="B108" s="96"/>
      <c r="C108" s="89"/>
      <c r="D108" s="89"/>
      <c r="E108" s="89"/>
      <c r="F108" s="90">
        <v>5.64</v>
      </c>
      <c r="G108" s="116"/>
      <c r="H108" s="116">
        <v>7563</v>
      </c>
      <c r="I108" s="116">
        <f>G108+H108</f>
        <v>7563</v>
      </c>
      <c r="J108" s="117">
        <f>(I108*1.2)</f>
        <v>9075.6</v>
      </c>
    </row>
    <row r="109" spans="1:10" ht="11.25" customHeight="1" x14ac:dyDescent="0.2">
      <c r="A109" s="99">
        <v>41244</v>
      </c>
      <c r="B109" s="96">
        <v>50</v>
      </c>
      <c r="C109" s="89">
        <v>148</v>
      </c>
      <c r="D109" s="89">
        <v>4616</v>
      </c>
      <c r="E109" s="89">
        <v>902</v>
      </c>
      <c r="F109" s="89">
        <v>-1.25</v>
      </c>
      <c r="G109" s="116">
        <v>1710204</v>
      </c>
      <c r="H109" s="116">
        <v>484324</v>
      </c>
      <c r="I109" s="116">
        <f>G109+H109</f>
        <v>2194528</v>
      </c>
      <c r="J109" s="117">
        <f>(I109*1.2)</f>
        <v>2633433.6</v>
      </c>
    </row>
    <row r="110" spans="1:10" ht="11.25" customHeight="1" x14ac:dyDescent="0.2">
      <c r="A110" s="99">
        <v>41275</v>
      </c>
      <c r="B110" s="96">
        <v>284</v>
      </c>
      <c r="C110" s="89">
        <v>527</v>
      </c>
      <c r="D110" s="89">
        <v>14629</v>
      </c>
      <c r="E110" s="89">
        <v>1814</v>
      </c>
      <c r="F110" s="89">
        <v>-2.0299999999999998</v>
      </c>
      <c r="G110" s="116">
        <v>4177397</v>
      </c>
      <c r="H110" s="116">
        <v>609775</v>
      </c>
      <c r="I110" s="116">
        <f>G110+H110</f>
        <v>4787172</v>
      </c>
      <c r="J110" s="117">
        <f t="shared" ref="J110:J119" si="10">(I110*1.21)</f>
        <v>5792478.1200000001</v>
      </c>
    </row>
    <row r="111" spans="1:10" ht="11.25" customHeight="1" x14ac:dyDescent="0.2">
      <c r="A111" s="99">
        <v>41306</v>
      </c>
      <c r="B111" s="96">
        <v>283</v>
      </c>
      <c r="C111" s="89">
        <v>762</v>
      </c>
      <c r="D111" s="89">
        <v>9841</v>
      </c>
      <c r="E111" s="89">
        <v>1263</v>
      </c>
      <c r="F111" s="89">
        <v>-0.16</v>
      </c>
      <c r="G111" s="116">
        <v>2122167.58</v>
      </c>
      <c r="H111" s="116">
        <v>580364</v>
      </c>
      <c r="I111" s="116">
        <v>2702531.58</v>
      </c>
      <c r="J111" s="117">
        <f t="shared" si="10"/>
        <v>3270063.2118000002</v>
      </c>
    </row>
    <row r="112" spans="1:10" ht="11.25" customHeight="1" x14ac:dyDescent="0.2">
      <c r="A112" s="99">
        <v>41334</v>
      </c>
      <c r="B112" s="96">
        <v>90</v>
      </c>
      <c r="C112" s="89">
        <v>207</v>
      </c>
      <c r="D112" s="89">
        <v>3161</v>
      </c>
      <c r="E112" s="89">
        <v>562</v>
      </c>
      <c r="F112" s="89">
        <v>-0.14000000000000001</v>
      </c>
      <c r="G112" s="116">
        <v>931484</v>
      </c>
      <c r="H112" s="116">
        <v>370221</v>
      </c>
      <c r="I112" s="116">
        <f t="shared" ref="I112:I119" si="11">G112+H112</f>
        <v>1301705</v>
      </c>
      <c r="J112" s="117">
        <f t="shared" si="10"/>
        <v>1575063.05</v>
      </c>
    </row>
    <row r="113" spans="1:10" ht="11.25" customHeight="1" thickBot="1" x14ac:dyDescent="0.25">
      <c r="A113" s="101">
        <v>41365</v>
      </c>
      <c r="B113" s="104">
        <v>37</v>
      </c>
      <c r="C113" s="105">
        <v>89</v>
      </c>
      <c r="D113" s="105">
        <v>1208</v>
      </c>
      <c r="E113" s="105">
        <v>421</v>
      </c>
      <c r="F113" s="105">
        <v>3.91</v>
      </c>
      <c r="G113" s="118">
        <v>493490.63</v>
      </c>
      <c r="H113" s="118">
        <v>144153</v>
      </c>
      <c r="I113" s="118">
        <f t="shared" si="11"/>
        <v>637643.63</v>
      </c>
      <c r="J113" s="119">
        <f t="shared" si="10"/>
        <v>771548.79229999997</v>
      </c>
    </row>
    <row r="114" spans="1:10" s="100" customFormat="1" ht="11.25" customHeight="1" thickBot="1" x14ac:dyDescent="0.25">
      <c r="A114" s="109" t="s">
        <v>1</v>
      </c>
      <c r="B114" s="110">
        <f>SUM(B109:B113)</f>
        <v>744</v>
      </c>
      <c r="C114" s="111">
        <f>SUM(C109:C113)</f>
        <v>1733</v>
      </c>
      <c r="D114" s="111">
        <f>SUM(D109:D113)</f>
        <v>33455</v>
      </c>
      <c r="E114" s="111">
        <f>SUM(E109:E113)</f>
        <v>4962</v>
      </c>
      <c r="F114" s="111">
        <f>AVERAGE(F109:F113)</f>
        <v>6.6000000000000017E-2</v>
      </c>
      <c r="G114" s="120">
        <f>SUM(G109:G113)</f>
        <v>9434743.2100000009</v>
      </c>
      <c r="H114" s="120">
        <f>SUM(H109:H113)</f>
        <v>2188837</v>
      </c>
      <c r="I114" s="123">
        <f t="shared" si="11"/>
        <v>11623580.210000001</v>
      </c>
      <c r="J114" s="121">
        <f t="shared" si="10"/>
        <v>14064532.054100001</v>
      </c>
    </row>
    <row r="115" spans="1:10" ht="11.25" customHeight="1" x14ac:dyDescent="0.2">
      <c r="A115" s="98">
        <v>41580</v>
      </c>
      <c r="B115" s="106">
        <v>21</v>
      </c>
      <c r="C115" s="107">
        <v>62</v>
      </c>
      <c r="D115" s="107">
        <v>359</v>
      </c>
      <c r="E115" s="107"/>
      <c r="F115" s="108">
        <v>3.77</v>
      </c>
      <c r="G115" s="114">
        <v>167525.12</v>
      </c>
      <c r="H115" s="114">
        <v>159760</v>
      </c>
      <c r="I115" s="114">
        <f t="shared" si="11"/>
        <v>327285.12</v>
      </c>
      <c r="J115" s="115">
        <f t="shared" si="10"/>
        <v>396014.9952</v>
      </c>
    </row>
    <row r="116" spans="1:10" ht="11.25" customHeight="1" x14ac:dyDescent="0.2">
      <c r="A116" s="99">
        <v>41610</v>
      </c>
      <c r="B116" s="96">
        <v>58</v>
      </c>
      <c r="C116" s="89">
        <v>132</v>
      </c>
      <c r="D116" s="89">
        <v>461</v>
      </c>
      <c r="E116" s="89"/>
      <c r="F116" s="89">
        <v>2.02</v>
      </c>
      <c r="G116" s="116">
        <v>332655.74</v>
      </c>
      <c r="H116" s="116">
        <v>385229</v>
      </c>
      <c r="I116" s="116">
        <f t="shared" si="11"/>
        <v>717884.74</v>
      </c>
      <c r="J116" s="117">
        <f t="shared" si="10"/>
        <v>868640.53539999994</v>
      </c>
    </row>
    <row r="117" spans="1:10" ht="11.25" customHeight="1" x14ac:dyDescent="0.2">
      <c r="A117" s="99">
        <v>41641</v>
      </c>
      <c r="B117" s="96">
        <v>72</v>
      </c>
      <c r="C117" s="89">
        <v>158</v>
      </c>
      <c r="D117" s="89">
        <v>605</v>
      </c>
      <c r="E117" s="89">
        <v>267</v>
      </c>
      <c r="F117" s="89">
        <v>2.82</v>
      </c>
      <c r="G117" s="116">
        <v>401611.2</v>
      </c>
      <c r="H117" s="116">
        <v>384460</v>
      </c>
      <c r="I117" s="116">
        <f t="shared" si="11"/>
        <v>786071.2</v>
      </c>
      <c r="J117" s="117">
        <f t="shared" si="10"/>
        <v>951146.15199999989</v>
      </c>
    </row>
    <row r="118" spans="1:10" ht="11.25" customHeight="1" x14ac:dyDescent="0.2">
      <c r="A118" s="99">
        <v>41672</v>
      </c>
      <c r="B118" s="96">
        <v>14</v>
      </c>
      <c r="C118" s="89">
        <v>70</v>
      </c>
      <c r="D118" s="89">
        <v>209</v>
      </c>
      <c r="E118" s="89">
        <v>120</v>
      </c>
      <c r="F118" s="89">
        <v>3.09</v>
      </c>
      <c r="G118" s="116">
        <v>216763.62</v>
      </c>
      <c r="H118" s="116">
        <v>254494</v>
      </c>
      <c r="I118" s="116">
        <f t="shared" si="11"/>
        <v>471257.62</v>
      </c>
      <c r="J118" s="117">
        <f t="shared" si="10"/>
        <v>570221.72019999998</v>
      </c>
    </row>
    <row r="119" spans="1:10" ht="11.25" customHeight="1" x14ac:dyDescent="0.2">
      <c r="A119" s="99">
        <v>41700</v>
      </c>
      <c r="B119" s="96"/>
      <c r="C119" s="89"/>
      <c r="D119" s="89"/>
      <c r="E119" s="89"/>
      <c r="F119" s="89">
        <v>3.8</v>
      </c>
      <c r="G119" s="116"/>
      <c r="H119" s="116">
        <v>54365</v>
      </c>
      <c r="I119" s="116">
        <f t="shared" si="11"/>
        <v>54365</v>
      </c>
      <c r="J119" s="117">
        <f t="shared" si="10"/>
        <v>65781.649999999994</v>
      </c>
    </row>
    <row r="120" spans="1:10" ht="11.25" customHeight="1" thickBot="1" x14ac:dyDescent="0.25">
      <c r="A120" s="101">
        <v>41731</v>
      </c>
      <c r="B120" s="104"/>
      <c r="C120" s="105"/>
      <c r="D120" s="105"/>
      <c r="E120" s="105"/>
      <c r="F120" s="105">
        <v>4.5199999999999996</v>
      </c>
      <c r="G120" s="118"/>
      <c r="H120" s="118"/>
      <c r="I120" s="118"/>
      <c r="J120" s="119"/>
    </row>
    <row r="121" spans="1:10" s="100" customFormat="1" ht="11.25" customHeight="1" thickBot="1" x14ac:dyDescent="0.25">
      <c r="A121" s="112" t="s">
        <v>1</v>
      </c>
      <c r="B121" s="110">
        <f>SUM(B115:B120)</f>
        <v>165</v>
      </c>
      <c r="C121" s="111">
        <f>SUM(C115:C120)</f>
        <v>422</v>
      </c>
      <c r="D121" s="111">
        <f>SUM(D115:D120)</f>
        <v>1634</v>
      </c>
      <c r="E121" s="111">
        <f>SUM(E115:E120)</f>
        <v>387</v>
      </c>
      <c r="F121" s="111">
        <f>AVERAGE(F115:F120)</f>
        <v>3.3366666666666664</v>
      </c>
      <c r="G121" s="120">
        <f>SUM(G115:G120)</f>
        <v>1118555.6800000002</v>
      </c>
      <c r="H121" s="120">
        <f>SUM(H115:H120)</f>
        <v>1238308</v>
      </c>
      <c r="I121" s="123">
        <f>SUM(G121:H121)</f>
        <v>2356863.6800000002</v>
      </c>
      <c r="J121" s="121">
        <f>SUM(J115:J120)</f>
        <v>2851805.0527999997</v>
      </c>
    </row>
    <row r="122" spans="1:10" ht="11.25" customHeight="1" x14ac:dyDescent="0.2">
      <c r="A122" s="98">
        <v>41945</v>
      </c>
      <c r="B122" s="106"/>
      <c r="C122" s="107"/>
      <c r="D122" s="107"/>
      <c r="E122" s="107"/>
      <c r="F122" s="108">
        <v>3.02</v>
      </c>
      <c r="G122" s="114"/>
      <c r="H122" s="114">
        <v>64304</v>
      </c>
      <c r="I122" s="114">
        <f t="shared" ref="I122:I127" si="12">G122+H122</f>
        <v>64304</v>
      </c>
      <c r="J122" s="115">
        <f t="shared" ref="J122:J127" si="13">(I122*1.21)</f>
        <v>77807.839999999997</v>
      </c>
    </row>
    <row r="123" spans="1:10" ht="11.25" customHeight="1" x14ac:dyDescent="0.2">
      <c r="A123" s="99">
        <v>41975</v>
      </c>
      <c r="B123" s="96">
        <v>108</v>
      </c>
      <c r="C123" s="89">
        <v>335</v>
      </c>
      <c r="D123" s="89">
        <v>3198</v>
      </c>
      <c r="E123" s="89">
        <v>368</v>
      </c>
      <c r="F123" s="89">
        <v>1.19</v>
      </c>
      <c r="G123" s="116">
        <v>959352.29</v>
      </c>
      <c r="H123" s="116">
        <v>301045</v>
      </c>
      <c r="I123" s="116">
        <f t="shared" si="12"/>
        <v>1260397.29</v>
      </c>
      <c r="J123" s="117">
        <f t="shared" si="13"/>
        <v>1525080.7209000001</v>
      </c>
    </row>
    <row r="124" spans="1:10" ht="11.25" customHeight="1" x14ac:dyDescent="0.2">
      <c r="A124" s="99">
        <v>42006</v>
      </c>
      <c r="B124" s="96">
        <v>90</v>
      </c>
      <c r="C124" s="89">
        <v>337</v>
      </c>
      <c r="D124" s="89">
        <v>8567</v>
      </c>
      <c r="E124" s="89">
        <v>1128</v>
      </c>
      <c r="F124" s="89">
        <v>1.1200000000000001</v>
      </c>
      <c r="G124" s="116">
        <v>2355389.46</v>
      </c>
      <c r="H124" s="116">
        <v>728856</v>
      </c>
      <c r="I124" s="116">
        <f t="shared" si="12"/>
        <v>3084245.46</v>
      </c>
      <c r="J124" s="117">
        <f t="shared" si="13"/>
        <v>3731937.0066</v>
      </c>
    </row>
    <row r="125" spans="1:10" ht="11.25" customHeight="1" x14ac:dyDescent="0.2">
      <c r="A125" s="99">
        <v>42037</v>
      </c>
      <c r="B125" s="96">
        <v>129</v>
      </c>
      <c r="C125" s="89">
        <v>415</v>
      </c>
      <c r="D125" s="89">
        <v>5866</v>
      </c>
      <c r="E125" s="89">
        <v>625</v>
      </c>
      <c r="F125" s="89">
        <v>0.24</v>
      </c>
      <c r="G125" s="116">
        <v>1671791.48</v>
      </c>
      <c r="H125" s="116">
        <v>634584</v>
      </c>
      <c r="I125" s="116">
        <f t="shared" si="12"/>
        <v>2306375.48</v>
      </c>
      <c r="J125" s="117">
        <f t="shared" si="13"/>
        <v>2790714.3308000001</v>
      </c>
    </row>
    <row r="126" spans="1:10" ht="11.25" customHeight="1" x14ac:dyDescent="0.2">
      <c r="A126" s="99">
        <v>42065</v>
      </c>
      <c r="B126" s="96">
        <v>42</v>
      </c>
      <c r="C126" s="89">
        <v>52</v>
      </c>
      <c r="D126" s="89">
        <v>1214</v>
      </c>
      <c r="E126" s="89"/>
      <c r="F126" s="89">
        <v>3.75</v>
      </c>
      <c r="G126" s="116">
        <v>113531.38</v>
      </c>
      <c r="H126" s="116">
        <v>279297</v>
      </c>
      <c r="I126" s="116">
        <f t="shared" si="12"/>
        <v>392828.38</v>
      </c>
      <c r="J126" s="117">
        <f t="shared" si="13"/>
        <v>475322.33980000002</v>
      </c>
    </row>
    <row r="127" spans="1:10" ht="11.25" customHeight="1" thickBot="1" x14ac:dyDescent="0.25">
      <c r="A127" s="101">
        <v>42096</v>
      </c>
      <c r="B127" s="104">
        <v>59</v>
      </c>
      <c r="C127" s="105">
        <v>53</v>
      </c>
      <c r="D127" s="105">
        <v>1547</v>
      </c>
      <c r="E127" s="105"/>
      <c r="F127" s="105">
        <v>1.28</v>
      </c>
      <c r="G127" s="118">
        <v>163703.13</v>
      </c>
      <c r="H127" s="118">
        <v>96411</v>
      </c>
      <c r="I127" s="118">
        <f t="shared" si="12"/>
        <v>260114.13</v>
      </c>
      <c r="J127" s="119">
        <f t="shared" si="13"/>
        <v>314738.09730000002</v>
      </c>
    </row>
    <row r="128" spans="1:10" s="100" customFormat="1" ht="11.25" customHeight="1" thickBot="1" x14ac:dyDescent="0.25">
      <c r="A128" s="112" t="s">
        <v>1</v>
      </c>
      <c r="B128" s="110">
        <f>SUM(B122:B127)</f>
        <v>428</v>
      </c>
      <c r="C128" s="111">
        <f>SUM(C122:C127)</f>
        <v>1192</v>
      </c>
      <c r="D128" s="111">
        <f>SUM(D122:D127)</f>
        <v>20392</v>
      </c>
      <c r="E128" s="111">
        <f>SUM(E122:E127)</f>
        <v>2121</v>
      </c>
      <c r="F128" s="111">
        <f>AVERAGE(F122:F127)</f>
        <v>1.7666666666666666</v>
      </c>
      <c r="G128" s="120">
        <f>SUM(G122:G127)</f>
        <v>5263767.74</v>
      </c>
      <c r="H128" s="120">
        <f>SUM(H122:H127)</f>
        <v>2104497</v>
      </c>
      <c r="I128" s="123">
        <f>SUM(G128:H128)</f>
        <v>7368264.7400000002</v>
      </c>
      <c r="J128" s="121">
        <f>SUM(J122:J127)</f>
        <v>8915600.3354000002</v>
      </c>
    </row>
    <row r="129" spans="1:10" ht="11.25" customHeight="1" x14ac:dyDescent="0.2">
      <c r="A129" s="98">
        <v>42310</v>
      </c>
      <c r="B129" s="106">
        <v>15</v>
      </c>
      <c r="C129" s="125">
        <v>18</v>
      </c>
      <c r="D129" s="125">
        <v>122</v>
      </c>
      <c r="E129" s="125"/>
      <c r="F129" s="126">
        <v>3.33</v>
      </c>
      <c r="G129" s="127">
        <v>54557.03</v>
      </c>
      <c r="H129" s="114">
        <v>52328</v>
      </c>
      <c r="I129" s="114">
        <f t="shared" ref="I129:I131" si="14">G129+H129</f>
        <v>106885.03</v>
      </c>
      <c r="J129" s="115">
        <f t="shared" ref="J129:J131" si="15">(I129*1.21)</f>
        <v>129330.8863</v>
      </c>
    </row>
    <row r="130" spans="1:10" ht="11.25" customHeight="1" x14ac:dyDescent="0.2">
      <c r="A130" s="99">
        <v>42340</v>
      </c>
      <c r="B130" s="96">
        <v>32</v>
      </c>
      <c r="C130" s="89">
        <v>24</v>
      </c>
      <c r="D130" s="89">
        <v>398</v>
      </c>
      <c r="E130" s="89"/>
      <c r="F130" s="89">
        <v>3.22</v>
      </c>
      <c r="G130" s="116">
        <v>106106.16</v>
      </c>
      <c r="H130" s="116">
        <v>143880</v>
      </c>
      <c r="I130" s="116">
        <f t="shared" si="14"/>
        <v>249986.16</v>
      </c>
      <c r="J130" s="117">
        <f t="shared" si="15"/>
        <v>302483.2536</v>
      </c>
    </row>
    <row r="131" spans="1:10" ht="11.25" customHeight="1" x14ac:dyDescent="0.2">
      <c r="A131" s="99">
        <v>42371</v>
      </c>
      <c r="B131" s="96">
        <v>172</v>
      </c>
      <c r="C131" s="89">
        <v>417</v>
      </c>
      <c r="D131" s="89">
        <v>5003</v>
      </c>
      <c r="E131" s="89">
        <v>498</v>
      </c>
      <c r="F131" s="89">
        <v>-1.87</v>
      </c>
      <c r="G131" s="116">
        <v>1617565.6</v>
      </c>
      <c r="H131" s="116">
        <v>549186</v>
      </c>
      <c r="I131" s="116">
        <f t="shared" si="14"/>
        <v>2166751.6</v>
      </c>
      <c r="J131" s="117">
        <f t="shared" si="15"/>
        <v>2621769.4360000002</v>
      </c>
    </row>
    <row r="132" spans="1:10" ht="11.25" customHeight="1" x14ac:dyDescent="0.2">
      <c r="A132" s="99">
        <v>42402</v>
      </c>
      <c r="B132" s="96"/>
      <c r="C132" s="89"/>
      <c r="D132" s="89"/>
      <c r="E132" s="89"/>
      <c r="F132" s="89"/>
      <c r="G132" s="116"/>
      <c r="H132" s="116"/>
      <c r="I132" s="116"/>
      <c r="J132" s="117"/>
    </row>
    <row r="133" spans="1:10" ht="11.25" customHeight="1" x14ac:dyDescent="0.2">
      <c r="A133" s="99">
        <v>42431</v>
      </c>
      <c r="B133" s="96"/>
      <c r="C133" s="89"/>
      <c r="D133" s="89"/>
      <c r="E133" s="89"/>
      <c r="F133" s="89"/>
      <c r="G133" s="116"/>
      <c r="H133" s="116"/>
      <c r="I133" s="116"/>
      <c r="J133" s="117"/>
    </row>
    <row r="134" spans="1:10" ht="11.25" customHeight="1" thickBot="1" x14ac:dyDescent="0.25">
      <c r="A134" s="101">
        <v>42462</v>
      </c>
      <c r="B134" s="104"/>
      <c r="C134" s="105"/>
      <c r="D134" s="105"/>
      <c r="E134" s="105"/>
      <c r="F134" s="105"/>
      <c r="G134" s="118"/>
      <c r="H134" s="118"/>
      <c r="I134" s="118"/>
      <c r="J134" s="119"/>
    </row>
    <row r="135" spans="1:10" s="100" customFormat="1" ht="11.25" customHeight="1" thickBot="1" x14ac:dyDescent="0.25">
      <c r="A135" s="112" t="s">
        <v>1</v>
      </c>
      <c r="B135" s="110">
        <f>SUM(B129:B134)</f>
        <v>219</v>
      </c>
      <c r="C135" s="111">
        <f>SUM(C129:C134)</f>
        <v>459</v>
      </c>
      <c r="D135" s="111">
        <f>SUM(D129:D134)</f>
        <v>5523</v>
      </c>
      <c r="E135" s="111">
        <f>SUM(E129:E134)</f>
        <v>498</v>
      </c>
      <c r="F135" s="111">
        <f>AVERAGE(F129:F134)</f>
        <v>1.5600000000000003</v>
      </c>
      <c r="G135" s="120">
        <f>SUM(G129:G134)</f>
        <v>1778228.79</v>
      </c>
      <c r="H135" s="120">
        <f>SUM(H129:H134)</f>
        <v>745394</v>
      </c>
      <c r="I135" s="123">
        <f>SUM(G135:H135)</f>
        <v>2523622.79</v>
      </c>
      <c r="J135" s="121">
        <f>SUM(J129:J134)</f>
        <v>3053583.5759000001</v>
      </c>
    </row>
  </sheetData>
  <sheetProtection selectLockedCells="1" selectUnlockedCells="1"/>
  <printOptions horizontalCentered="1"/>
  <pageMargins left="0.39370078740157483" right="0.39370078740157483" top="0.59055118110236227" bottom="0.39370078740157483" header="0.19685039370078741" footer="0.51181102362204722"/>
  <pageSetup paperSize="9" firstPageNumber="0" orientation="landscape" horizontalDpi="300" verticalDpi="300" r:id="rId1"/>
  <headerFooter alignWithMargins="0">
    <oddHeader>&amp;C&amp;"Arial CE,Tučné"&amp;12Porovnání vybraných aspektů zimní údržby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VÝKONY</vt:lpstr>
      <vt:lpstr>Vývoj výkonů + graf</vt:lpstr>
      <vt:lpstr>Vývoj teplot + graf</vt:lpstr>
      <vt:lpstr>teploty</vt:lpstr>
      <vt:lpstr>VÝKONY a NÁKLADY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Gryga</dc:creator>
  <cp:lastModifiedBy>Leszek Gryga</cp:lastModifiedBy>
  <cp:lastPrinted>2016-03-03T11:57:57Z</cp:lastPrinted>
  <dcterms:created xsi:type="dcterms:W3CDTF">2016-03-02T07:29:57Z</dcterms:created>
  <dcterms:modified xsi:type="dcterms:W3CDTF">2016-03-03T12:42:13Z</dcterms:modified>
</cp:coreProperties>
</file>